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Roger\Surface\2026 GIWs - Original\MI-500\"/>
    </mc:Choice>
  </mc:AlternateContent>
  <xr:revisionPtr revIDLastSave="0" documentId="13_ncr:1_{6C093FDA-B175-4D77-93FE-8E78372A81A8}" xr6:coauthVersionLast="47" xr6:coauthVersionMax="47" xr10:uidLastSave="{00000000-0000-0000-0000-000000000000}"/>
  <bookViews>
    <workbookView xWindow="252" yWindow="348" windowWidth="23220" windowHeight="12672" xr2:uid="{2F1B315F-8F06-44A3-80F2-6EE8D8D1F0F0}"/>
  </bookViews>
  <sheets>
    <sheet name="FY 2026 GIW" sheetId="1" r:id="rId1"/>
  </sheets>
  <definedNames>
    <definedName name="_xlnm._FilterDatabase" localSheetId="0" hidden="1">'FY 2026 GIW'!$A$10:$Y$10</definedName>
    <definedName name="_xlnm.Print_Titles" localSheetId="0">'FY 2026 GIW'!$9:$10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Y33" i="1" l="1"/>
  <c r="X33" i="1"/>
  <c r="Y32" i="1"/>
  <c r="X32" i="1"/>
  <c r="Y31" i="1"/>
  <c r="X31" i="1"/>
  <c r="Y30" i="1"/>
  <c r="X30" i="1"/>
  <c r="Y29" i="1"/>
  <c r="X29" i="1"/>
  <c r="Y28" i="1"/>
  <c r="X28" i="1"/>
  <c r="Y27" i="1"/>
  <c r="X27" i="1"/>
  <c r="Y26" i="1"/>
  <c r="X26" i="1"/>
  <c r="Y25" i="1"/>
  <c r="X25" i="1"/>
  <c r="Y24" i="1"/>
  <c r="X24" i="1"/>
  <c r="Y23" i="1"/>
  <c r="X23" i="1"/>
  <c r="Y22" i="1"/>
  <c r="X22" i="1"/>
  <c r="Y21" i="1"/>
  <c r="X21" i="1"/>
  <c r="Y20" i="1"/>
  <c r="X20" i="1"/>
  <c r="Y19" i="1"/>
  <c r="X19" i="1"/>
  <c r="B5" i="1"/>
  <c r="C5" i="1" s="1"/>
  <c r="Y18" i="1"/>
  <c r="X18" i="1"/>
  <c r="Y17" i="1"/>
  <c r="X17" i="1"/>
  <c r="Y16" i="1"/>
  <c r="X16" i="1"/>
  <c r="Y15" i="1"/>
  <c r="X15" i="1"/>
  <c r="Y14" i="1"/>
  <c r="X14" i="1"/>
  <c r="Y13" i="1"/>
  <c r="X13" i="1"/>
  <c r="Y12" i="1"/>
  <c r="X12" i="1"/>
  <c r="Y11" i="1"/>
  <c r="X11" i="1"/>
  <c r="B6" i="1"/>
  <c r="C6" i="1" s="1"/>
  <c r="B7" i="1" l="1"/>
</calcChain>
</file>

<file path=xl/sharedStrings.xml><?xml version="1.0" encoding="utf-8"?>
<sst xmlns="http://schemas.openxmlformats.org/spreadsheetml/2006/main" count="117" uniqueCount="74">
  <si>
    <t>Field Office:</t>
  </si>
  <si>
    <t>CoC Number:</t>
  </si>
  <si>
    <t>CoC Name:</t>
  </si>
  <si>
    <t>CA Name:</t>
  </si>
  <si>
    <r>
      <t xml:space="preserve">DV ARD </t>
    </r>
    <r>
      <rPr>
        <b/>
        <sz val="11"/>
        <color indexed="10"/>
        <rFont val="Aptos Narrow"/>
        <family val="2"/>
      </rPr>
      <t>(Estimated)</t>
    </r>
    <r>
      <rPr>
        <b/>
        <sz val="11"/>
        <rFont val="Aptos Narrow"/>
        <family val="2"/>
      </rPr>
      <t>:</t>
    </r>
  </si>
  <si>
    <r>
      <t xml:space="preserve">YHDP ARD </t>
    </r>
    <r>
      <rPr>
        <b/>
        <sz val="11"/>
        <color indexed="10"/>
        <rFont val="Aptos Narrow"/>
        <family val="2"/>
      </rPr>
      <t>(Estimated)</t>
    </r>
    <r>
      <rPr>
        <b/>
        <sz val="11"/>
        <rFont val="Aptos Narrow"/>
        <family val="2"/>
      </rPr>
      <t>:</t>
    </r>
  </si>
  <si>
    <r>
      <t xml:space="preserve">CoC's ARD </t>
    </r>
    <r>
      <rPr>
        <b/>
        <sz val="11"/>
        <color indexed="10"/>
        <rFont val="Aptos Narrow"/>
        <family val="2"/>
      </rPr>
      <t>(Estimated)</t>
    </r>
    <r>
      <rPr>
        <b/>
        <sz val="11"/>
        <rFont val="Aptos Narrow"/>
        <family val="2"/>
      </rPr>
      <t>:</t>
    </r>
  </si>
  <si>
    <t>Applicant and Project Information</t>
  </si>
  <si>
    <t>Current Budget Line Item Amounts</t>
  </si>
  <si>
    <t>Unit Configuration</t>
  </si>
  <si>
    <t>Applicant Name</t>
  </si>
  <si>
    <t>Project Name</t>
  </si>
  <si>
    <t>Grant Number</t>
  </si>
  <si>
    <t>Expiration Year</t>
  </si>
  <si>
    <r>
      <rPr>
        <b/>
        <sz val="11"/>
        <rFont val="Aptos Narrow"/>
        <family val="2"/>
        <scheme val="minor"/>
      </rPr>
      <t>Project Component</t>
    </r>
    <r>
      <rPr>
        <sz val="11"/>
        <rFont val="Aptos Narrow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</si>
  <si>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Restriction 
(DV or YHDP)</t>
  </si>
  <si>
    <t>Leasing</t>
  </si>
  <si>
    <t>Rental Assistance</t>
  </si>
  <si>
    <t>Supportive Services</t>
  </si>
  <si>
    <t>Operating Costs</t>
  </si>
  <si>
    <t>HMIS</t>
  </si>
  <si>
    <t>VAWA</t>
  </si>
  <si>
    <t>Rural</t>
  </si>
  <si>
    <t>Admin</t>
  </si>
  <si>
    <t>FMR or Actual Rent</t>
  </si>
  <si>
    <t>SRO Units</t>
  </si>
  <si>
    <t>0 BR Units</t>
  </si>
  <si>
    <t>1 BR Units</t>
  </si>
  <si>
    <t>2 BR Units</t>
  </si>
  <si>
    <t>3 BR Units</t>
  </si>
  <si>
    <t>4 BR Units</t>
  </si>
  <si>
    <t>5 BR Units</t>
  </si>
  <si>
    <t>6+ BR Units</t>
  </si>
  <si>
    <t>Total Units</t>
  </si>
  <si>
    <t xml:space="preserve">Total ARA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</si>
  <si>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MI-508</t>
  </si>
  <si>
    <t>HAVEN HOUSE</t>
  </si>
  <si>
    <t>HMIS 1</t>
  </si>
  <si>
    <t>MI0194L5F082518</t>
  </si>
  <si>
    <t/>
  </si>
  <si>
    <t>Detroit</t>
  </si>
  <si>
    <t>Lansing, East Lansing/Ingham County CoC</t>
  </si>
  <si>
    <t>Child and Family Charities</t>
  </si>
  <si>
    <t>Lansing Housing Commission</t>
  </si>
  <si>
    <t>Shelter Plus Care</t>
  </si>
  <si>
    <t>MI0195L5F082518</t>
  </si>
  <si>
    <t>PH</t>
  </si>
  <si>
    <t>FMR</t>
  </si>
  <si>
    <t>Permanent Supportive Housing 2</t>
  </si>
  <si>
    <t>MI0196L5F082518</t>
  </si>
  <si>
    <t>Advent House Ministries, Inc.</t>
  </si>
  <si>
    <t>Permanent Housing for Families</t>
  </si>
  <si>
    <t>MI0199L5F082518</t>
  </si>
  <si>
    <t>Permanent Supportive Housing Bonus Program</t>
  </si>
  <si>
    <t>MI0376L5F082514</t>
  </si>
  <si>
    <t>Hope Housing Expansion</t>
  </si>
  <si>
    <t>MI0483L5F082510</t>
  </si>
  <si>
    <t>Fresh Start RRH</t>
  </si>
  <si>
    <t>MI0581L5F082508</t>
  </si>
  <si>
    <t>Rapid Rehousing for Youth</t>
  </si>
  <si>
    <t>MI0582L5F082508</t>
  </si>
  <si>
    <t>Joint TH &amp; PH-RRH</t>
  </si>
  <si>
    <t>Transitions PSH for Youth</t>
  </si>
  <si>
    <t>MI0769L5F082503</t>
  </si>
  <si>
    <t>Coordinated Entry</t>
  </si>
  <si>
    <t>MI0798L5F082502</t>
  </si>
  <si>
    <t>SSO</t>
  </si>
  <si>
    <t>Housing &amp; Systems Navigation for Y/YA</t>
  </si>
  <si>
    <t>MI0814Y5F082501</t>
  </si>
  <si>
    <t>YHDP</t>
  </si>
  <si>
    <t>Permanent Supportive Housing for Young Adults</t>
  </si>
  <si>
    <t>MI0815Y5F082200</t>
  </si>
  <si>
    <t>Joint TH/RRH for Young Adults</t>
  </si>
  <si>
    <t>MI0821Y5F082200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</si>
</sst>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indexed="10"/>
      <name val="Aptos Narrow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FFE1FF"/>
        <bgColor rgb="FF000000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4C6E7"/>
        <bgColor rgb="FF000000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left" vertical="center" indent="2"/>
      <protection hidden="1"/>
    </xf>
    <xf numFmtId="0" fontId="5" fillId="0" borderId="3" xfId="0" applyFont="1" applyBorder="1"/>
    <xf numFmtId="0" fontId="5" fillId="0" borderId="4" xfId="0" applyFont="1" applyBorder="1"/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64" fontId="3" fillId="4" borderId="6" xfId="1" applyNumberFormat="1" applyFont="1" applyFill="1" applyBorder="1" applyAlignment="1" applyProtection="1">
      <alignment horizontal="left" vertical="center" indent="2"/>
      <protection hidden="1"/>
    </xf>
    <xf numFmtId="164" fontId="4" fillId="4" borderId="6" xfId="1" applyNumberFormat="1" applyFont="1" applyFill="1" applyBorder="1" applyAlignment="1" applyProtection="1">
      <alignment vertical="center"/>
      <protection hidden="1"/>
    </xf>
    <xf numFmtId="164" fontId="3" fillId="4" borderId="6" xfId="1" applyNumberFormat="1" applyFont="1" applyFill="1" applyBorder="1" applyAlignment="1" applyProtection="1">
      <alignment vertical="center"/>
      <protection hidden="1"/>
    </xf>
    <xf numFmtId="0" fontId="5" fillId="4" borderId="4" xfId="0" applyFont="1" applyFill="1" applyBorder="1"/>
    <xf numFmtId="164" fontId="3" fillId="5" borderId="7" xfId="1" applyNumberFormat="1" applyFont="1" applyFill="1" applyBorder="1" applyAlignment="1" applyProtection="1">
      <alignment horizontal="left" vertical="center" indent="2"/>
      <protection hidden="1"/>
    </xf>
    <xf numFmtId="164" fontId="3" fillId="5" borderId="6" xfId="1" applyNumberFormat="1" applyFont="1" applyFill="1" applyBorder="1" applyAlignment="1" applyProtection="1">
      <alignment vertical="center"/>
      <protection hidden="1"/>
    </xf>
    <xf numFmtId="0" fontId="5" fillId="6" borderId="4" xfId="0" applyFont="1" applyFill="1" applyBorder="1"/>
    <xf numFmtId="164" fontId="3" fillId="6" borderId="2" xfId="0" applyNumberFormat="1" applyFont="1" applyFill="1" applyBorder="1" applyAlignment="1" applyProtection="1">
      <alignment horizontal="left" vertical="center" indent="3"/>
      <protection locked="0"/>
    </xf>
    <xf numFmtId="164" fontId="3" fillId="6" borderId="3" xfId="0" applyNumberFormat="1" applyFont="1" applyFill="1" applyBorder="1" applyAlignment="1" applyProtection="1">
      <alignment vertical="center"/>
      <protection locked="0"/>
    </xf>
    <xf numFmtId="164" fontId="3" fillId="6" borderId="8" xfId="0" applyNumberFormat="1" applyFont="1" applyFill="1" applyBorder="1" applyAlignment="1" applyProtection="1">
      <alignment vertical="center"/>
      <protection locked="0"/>
    </xf>
    <xf numFmtId="164" fontId="3" fillId="6" borderId="4" xfId="0" applyNumberFormat="1" applyFont="1" applyFill="1" applyBorder="1" applyAlignment="1" applyProtection="1">
      <alignment horizontal="left" vertical="center" indent="3"/>
      <protection locked="0"/>
    </xf>
    <xf numFmtId="164" fontId="3" fillId="6" borderId="1" xfId="0" applyNumberFormat="1" applyFont="1" applyFill="1" applyBorder="1" applyAlignment="1" applyProtection="1">
      <alignment vertical="center"/>
      <protection locked="0"/>
    </xf>
    <xf numFmtId="164" fontId="3" fillId="6" borderId="2" xfId="0" applyNumberFormat="1" applyFont="1" applyFill="1" applyBorder="1" applyAlignment="1" applyProtection="1">
      <alignment vertical="center"/>
      <protection locked="0"/>
    </xf>
    <xf numFmtId="164" fontId="3" fillId="6" borderId="9" xfId="0" applyNumberFormat="1" applyFont="1" applyFill="1" applyBorder="1" applyAlignment="1" applyProtection="1">
      <alignment horizontal="left" vertical="center" indent="3"/>
      <protection locked="0"/>
    </xf>
    <xf numFmtId="164" fontId="3" fillId="6" borderId="10" xfId="0" applyNumberFormat="1" applyFont="1" applyFill="1" applyBorder="1" applyAlignment="1" applyProtection="1">
      <alignment vertical="center"/>
      <protection locked="0"/>
    </xf>
    <xf numFmtId="0" fontId="7" fillId="7" borderId="1" xfId="0" applyFont="1" applyFill="1" applyBorder="1" applyAlignment="1" applyProtection="1">
      <alignment horizontal="center" vertical="center" wrapText="1"/>
      <protection locked="0"/>
    </xf>
    <xf numFmtId="0" fontId="8" fillId="7" borderId="1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7" borderId="4" xfId="0" applyFont="1" applyFill="1" applyBorder="1" applyAlignment="1" applyProtection="1">
      <alignment horizontal="center" vertical="center" wrapText="1"/>
      <protection locked="0"/>
    </xf>
    <xf numFmtId="0" fontId="7" fillId="7" borderId="2" xfId="0" applyFont="1" applyFill="1" applyBorder="1" applyAlignment="1" applyProtection="1">
      <alignment horizontal="center" vertical="center" wrapText="1"/>
      <protection locked="0"/>
    </xf>
    <xf numFmtId="0" fontId="7" fillId="7" borderId="9" xfId="0" applyFont="1" applyFill="1" applyBorder="1" applyAlignment="1" applyProtection="1">
      <alignment horizontal="center" vertical="center" wrapText="1"/>
      <protection locked="0"/>
    </xf>
    <xf numFmtId="0" fontId="7" fillId="7" borderId="10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164" fontId="8" fillId="0" borderId="4" xfId="0" applyNumberFormat="1" applyFont="1" applyBorder="1" applyAlignment="1" applyProtection="1">
      <alignment horizontal="center" vertical="center"/>
      <protection locked="0"/>
    </xf>
    <xf numFmtId="164" fontId="8" fillId="0" borderId="1" xfId="0" applyNumberFormat="1" applyFon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1" fontId="2" fillId="0" borderId="2" xfId="0" applyNumberFormat="1" applyFont="1" applyBorder="1" applyAlignment="1">
      <alignment horizontal="center" vertical="center"/>
    </xf>
    <xf numFmtId="164" fontId="2" fillId="6" borderId="10" xfId="0" applyNumberFormat="1" applyFont="1" applyFill="1" applyBorder="1" applyAlignment="1">
      <alignment horizontal="center" vertical="center"/>
    </xf>
    <xf numFmtId="0" fontId="0" fillId="0" borderId="11" xfId="0" applyBorder="1" applyAlignment="1" applyProtection="1">
      <alignment horizontal="center" vertical="center"/>
      <protection locked="0"/>
    </xf>
    <xf numFmtId="164" fontId="8" fillId="0" borderId="12" xfId="0" applyNumberFormat="1" applyFont="1" applyBorder="1" applyAlignment="1" applyProtection="1">
      <alignment horizontal="center" vertical="center"/>
      <protection locked="0"/>
    </xf>
    <xf numFmtId="1" fontId="2" fillId="0" borderId="13" xfId="0" applyNumberFormat="1" applyFon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164" fontId="8" fillId="0" borderId="15" xfId="0" applyNumberFormat="1" applyFont="1" applyBorder="1" applyAlignment="1" applyProtection="1">
      <alignment horizontal="center" vertical="center"/>
      <protection locked="0"/>
    </xf>
    <xf numFmtId="1" fontId="2" fillId="0" borderId="16" xfId="0" applyNumberFormat="1" applyFont="1" applyBorder="1" applyAlignment="1">
      <alignment horizontal="center" vertical="center"/>
    </xf>
    <xf numFmtId="0" fontId="0" fillId="0" borderId="17" xfId="0" applyBorder="1" applyAlignment="1" applyProtection="1">
      <alignment horizontal="center" vertical="center"/>
      <protection locked="0"/>
    </xf>
    <xf numFmtId="164" fontId="8" fillId="0" borderId="18" xfId="0" applyNumberFormat="1" applyFont="1" applyBorder="1" applyAlignment="1" applyProtection="1">
      <alignment horizontal="center" vertical="center"/>
      <protection locked="0"/>
    </xf>
    <xf numFmtId="1" fontId="2" fillId="0" borderId="19" xfId="0" applyNumberFormat="1" applyFont="1" applyBorder="1" applyAlignment="1">
      <alignment horizontal="center" vertical="center"/>
    </xf>
    <xf numFmtId="0" fontId="0" fillId="0" borderId="20" xfId="0" applyBorder="1" applyAlignment="1" applyProtection="1">
      <alignment horizontal="center" vertical="center"/>
      <protection locked="0"/>
    </xf>
    <xf numFmtId="164" fontId="8" fillId="0" borderId="21" xfId="0" applyNumberFormat="1" applyFont="1" applyBorder="1" applyAlignment="1" applyProtection="1">
      <alignment horizontal="center" vertical="center"/>
      <protection locked="0"/>
    </xf>
    <xf numFmtId="1" fontId="2" fillId="0" borderId="22" xfId="0" applyNumberFormat="1" applyFont="1" applyBorder="1" applyAlignment="1">
      <alignment horizontal="center" vertical="center"/>
    </xf>
    <xf numFmtId="0" fontId="0" fillId="0" borderId="23" xfId="0" applyBorder="1" applyAlignment="1" applyProtection="1">
      <alignment horizontal="center" vertical="center"/>
      <protection locked="0"/>
    </xf>
    <xf numFmtId="164" fontId="8" fillId="0" borderId="24" xfId="0" applyNumberFormat="1" applyFont="1" applyBorder="1" applyAlignment="1" applyProtection="1">
      <alignment horizontal="center" vertical="center"/>
      <protection locked="0"/>
    </xf>
    <xf numFmtId="1" fontId="2" fillId="0" borderId="25" xfId="0" applyNumberFormat="1" applyFont="1" applyBorder="1" applyAlignment="1">
      <alignment horizontal="center" vertical="center"/>
    </xf>
    <xf numFmtId="0" fontId="0" fillId="0" borderId="26" xfId="0" applyBorder="1" applyAlignment="1" applyProtection="1">
      <alignment horizontal="center" vertical="center"/>
      <protection locked="0"/>
    </xf>
    <xf numFmtId="164" fontId="8" fillId="0" borderId="27" xfId="0" applyNumberFormat="1" applyFont="1" applyBorder="1" applyAlignment="1" applyProtection="1">
      <alignment horizontal="center" vertical="center"/>
      <protection locked="0"/>
    </xf>
    <xf numFmtId="1" fontId="2" fillId="0" borderId="28" xfId="0" applyNumberFormat="1" applyFont="1" applyBorder="1" applyAlignment="1">
      <alignment horizontal="center" vertical="center"/>
    </xf>
    <xf numFmtId="0" fontId="0" fillId="0" borderId="29" xfId="0" applyBorder="1" applyAlignment="1" applyProtection="1">
      <alignment horizontal="center" vertical="center"/>
      <protection locked="0"/>
    </xf>
    <xf numFmtId="164" fontId="8" fillId="0" borderId="30" xfId="0" applyNumberFormat="1" applyFont="1" applyBorder="1" applyAlignment="1" applyProtection="1">
      <alignment horizontal="center" vertical="center"/>
      <protection locked="0"/>
    </xf>
    <xf numFmtId="1" fontId="2" fillId="0" borderId="31" xfId="0" applyNumberFormat="1" applyFont="1" applyBorder="1" applyAlignment="1">
      <alignment horizontal="center" vertical="center"/>
    </xf>
    <xf numFmtId="0" fontId="0" fillId="0" borderId="32" xfId="0" applyBorder="1" applyAlignment="1" applyProtection="1">
      <alignment horizontal="center" vertical="center"/>
      <protection locked="0"/>
    </xf>
    <xf numFmtId="164" fontId="8" fillId="0" borderId="33" xfId="0" applyNumberFormat="1" applyFont="1" applyBorder="1" applyAlignment="1" applyProtection="1">
      <alignment horizontal="center" vertical="center"/>
      <protection locked="0"/>
    </xf>
    <xf numFmtId="1" fontId="2" fillId="0" borderId="34" xfId="0" applyNumberFormat="1" applyFont="1" applyBorder="1" applyAlignment="1">
      <alignment horizontal="center" vertical="center"/>
    </xf>
    <xf numFmtId="0" fontId="0" fillId="0" borderId="35" xfId="0" applyBorder="1" applyAlignment="1" applyProtection="1">
      <alignment horizontal="center" vertical="center"/>
      <protection locked="0"/>
    </xf>
    <xf numFmtId="164" fontId="8" fillId="0" borderId="36" xfId="0" applyNumberFormat="1" applyFont="1" applyBorder="1" applyAlignment="1" applyProtection="1">
      <alignment horizontal="center" vertical="center"/>
      <protection locked="0"/>
    </xf>
    <xf numFmtId="1" fontId="2" fillId="0" borderId="37" xfId="0" applyNumberFormat="1" applyFont="1" applyBorder="1" applyAlignment="1">
      <alignment horizontal="center" vertical="center"/>
    </xf>
    <xf numFmtId="0" fontId="0" fillId="0" borderId="38" xfId="0" applyBorder="1" applyAlignment="1" applyProtection="1">
      <alignment horizontal="center" vertical="center"/>
      <protection locked="0"/>
    </xf>
    <xf numFmtId="164" fontId="8" fillId="0" borderId="39" xfId="0" applyNumberFormat="1" applyFont="1" applyBorder="1" applyAlignment="1" applyProtection="1">
      <alignment horizontal="center" vertical="center"/>
      <protection locked="0"/>
    </xf>
    <xf numFmtId="1" fontId="2" fillId="0" borderId="40" xfId="0" applyNumberFormat="1" applyFont="1" applyBorder="1" applyAlignment="1">
      <alignment horizontal="center" vertical="center"/>
    </xf>
    <xf numFmtId="0" fontId="0" fillId="0" borderId="41" xfId="0" applyBorder="1" applyAlignment="1" applyProtection="1">
      <alignment horizontal="center" vertical="center"/>
      <protection locked="0"/>
    </xf>
    <xf numFmtId="164" fontId="8" fillId="0" borderId="42" xfId="0" applyNumberFormat="1" applyFont="1" applyBorder="1" applyAlignment="1" applyProtection="1">
      <alignment horizontal="center" vertical="center"/>
      <protection locked="0"/>
    </xf>
    <xf numFmtId="1" fontId="2" fillId="0" borderId="43" xfId="0" applyNumberFormat="1" applyFont="1" applyBorder="1" applyAlignment="1">
      <alignment horizontal="center" vertical="center"/>
    </xf>
    <xf numFmtId="0" fontId="0" fillId="0" borderId="44" xfId="0" applyBorder="1" applyAlignment="1" applyProtection="1">
      <alignment horizontal="center" vertical="center"/>
      <protection locked="0"/>
    </xf>
    <xf numFmtId="164" fontId="8" fillId="0" borderId="45" xfId="0" applyNumberFormat="1" applyFont="1" applyBorder="1" applyAlignment="1" applyProtection="1">
      <alignment horizontal="center" vertical="center"/>
      <protection locked="0"/>
    </xf>
    <xf numFmtId="1" fontId="2" fillId="0" borderId="46" xfId="0" applyNumberFormat="1" applyFont="1" applyBorder="1" applyAlignment="1">
      <alignment horizontal="center" vertical="center"/>
    </xf>
    <xf numFmtId="0" fontId="0" fillId="0" borderId="47" xfId="0" applyBorder="1" applyAlignment="1" applyProtection="1">
      <alignment horizontal="center" vertical="center"/>
      <protection locked="0"/>
    </xf>
    <xf numFmtId="164" fontId="8" fillId="0" borderId="48" xfId="0" applyNumberFormat="1" applyFont="1" applyBorder="1" applyAlignment="1" applyProtection="1">
      <alignment horizontal="center" vertical="center"/>
      <protection locked="0"/>
    </xf>
    <xf numFmtId="1" fontId="2" fillId="0" borderId="49" xfId="0" applyNumberFormat="1" applyFont="1" applyBorder="1" applyAlignment="1">
      <alignment horizontal="center" vertical="center"/>
    </xf>
    <xf numFmtId="0" fontId="0" fillId="0" borderId="50" xfId="0" applyBorder="1" applyAlignment="1" applyProtection="1">
      <alignment horizontal="center" vertical="center"/>
      <protection locked="0"/>
    </xf>
    <xf numFmtId="164" fontId="8" fillId="0" borderId="51" xfId="0" applyNumberFormat="1" applyFont="1" applyBorder="1" applyAlignment="1" applyProtection="1">
      <alignment horizontal="center" vertical="center"/>
      <protection locked="0"/>
    </xf>
    <xf numFmtId="1" fontId="2" fillId="0" borderId="52" xfId="0" applyNumberFormat="1" applyFont="1" applyBorder="1" applyAlignment="1">
      <alignment horizontal="center" vertical="center"/>
    </xf>
    <xf numFmtId="0" fontId="0" fillId="0" borderId="53" xfId="0" applyBorder="1" applyAlignment="1" applyProtection="1">
      <alignment horizontal="center" vertical="center"/>
      <protection locked="0"/>
    </xf>
    <xf numFmtId="164" fontId="8" fillId="0" borderId="54" xfId="0" applyNumberFormat="1" applyFont="1" applyBorder="1" applyAlignment="1" applyProtection="1">
      <alignment horizontal="center" vertical="center"/>
      <protection locked="0"/>
    </xf>
    <xf numFmtId="1" fontId="2" fillId="0" borderId="55" xfId="0" applyNumberFormat="1" applyFont="1" applyBorder="1" applyAlignment="1">
      <alignment horizontal="center" vertical="center"/>
    </xf>
    <xf numFmtId="0" fontId="0" fillId="0" borderId="56" xfId="0" applyBorder="1" applyAlignment="1" applyProtection="1">
      <alignment horizontal="center" vertical="center"/>
      <protection locked="0"/>
    </xf>
    <xf numFmtId="164" fontId="8" fillId="0" borderId="57" xfId="0" applyNumberFormat="1" applyFont="1" applyBorder="1" applyAlignment="1" applyProtection="1">
      <alignment horizontal="center" vertical="center"/>
      <protection locked="0"/>
    </xf>
    <xf numFmtId="1" fontId="2" fillId="0" borderId="58" xfId="0" applyNumberFormat="1" applyFont="1" applyBorder="1" applyAlignment="1">
      <alignment horizontal="center" vertical="center"/>
    </xf>
    <xf numFmtId="0" fontId="0" fillId="0" borderId="59" xfId="0" applyBorder="1" applyAlignment="1" applyProtection="1">
      <alignment horizontal="center" vertical="center"/>
      <protection locked="0"/>
    </xf>
    <xf numFmtId="164" fontId="8" fillId="0" borderId="60" xfId="0" applyNumberFormat="1" applyFont="1" applyBorder="1" applyAlignment="1" applyProtection="1">
      <alignment horizontal="center" vertical="center"/>
      <protection locked="0"/>
    </xf>
    <xf numFmtId="1" fontId="2" fillId="0" borderId="61" xfId="0" applyNumberFormat="1" applyFont="1" applyBorder="1" applyAlignment="1">
      <alignment horizontal="center" vertical="center"/>
    </xf>
    <xf numFmtId="0" fontId="0" fillId="0" borderId="62" xfId="0" applyBorder="1" applyAlignment="1" applyProtection="1">
      <alignment horizontal="center" vertical="center"/>
      <protection locked="0"/>
    </xf>
    <xf numFmtId="164" fontId="8" fillId="0" borderId="63" xfId="0" applyNumberFormat="1" applyFont="1" applyBorder="1" applyAlignment="1" applyProtection="1">
      <alignment horizontal="center" vertical="center"/>
      <protection locked="0"/>
    </xf>
    <xf numFmtId="1" fontId="2" fillId="0" borderId="64" xfId="0" applyNumberFormat="1" applyFont="1" applyBorder="1" applyAlignment="1">
      <alignment horizontal="center" vertical="center"/>
    </xf>
    <xf numFmtId="0" fontId="0" fillId="0" borderId="65" xfId="0" applyBorder="1" applyAlignment="1" applyProtection="1">
      <alignment horizontal="center" vertical="center"/>
      <protection locked="0"/>
    </xf>
    <xf numFmtId="164" fontId="8" fillId="0" borderId="66" xfId="0" applyNumberFormat="1" applyFont="1" applyBorder="1" applyAlignment="1" applyProtection="1">
      <alignment horizontal="center" vertical="center"/>
      <protection locked="0"/>
    </xf>
    <xf numFmtId="1" fontId="2" fillId="0" borderId="67" xfId="0" applyNumberFormat="1" applyFont="1" applyBorder="1" applyAlignment="1">
      <alignment horizontal="center" vertical="center"/>
    </xf>
    <xf numFmtId="0" fontId="0" fillId="0" borderId="68" xfId="0" applyBorder="1" applyAlignment="1" applyProtection="1">
      <alignment horizontal="center" vertical="center"/>
      <protection locked="0"/>
    </xf>
    <xf numFmtId="164" fontId="8" fillId="0" borderId="69" xfId="0" applyNumberFormat="1" applyFont="1" applyBorder="1" applyAlignment="1" applyProtection="1">
      <alignment horizontal="center" vertical="center"/>
      <protection locked="0"/>
    </xf>
    <xf numFmtId="1" fontId="2" fillId="0" borderId="70" xfId="0" applyNumberFormat="1" applyFont="1" applyBorder="1" applyAlignment="1">
      <alignment horizontal="center" vertical="center"/>
    </xf>
    <xf numFmtId="0" fontId="0" fillId="0" borderId="71" xfId="0" applyBorder="1" applyAlignment="1" applyProtection="1">
      <alignment horizontal="center" vertical="center"/>
      <protection locked="0"/>
    </xf>
    <xf numFmtId="164" fontId="8" fillId="0" borderId="72" xfId="0" applyNumberFormat="1" applyFont="1" applyBorder="1" applyAlignment="1" applyProtection="1">
      <alignment horizontal="center" vertical="center"/>
      <protection locked="0"/>
    </xf>
    <xf numFmtId="1" fontId="2" fillId="0" borderId="73" xfId="0" applyNumberFormat="1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3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F076C-5BE0-4A8C-B247-E08CE815C39A}">
  <sheetPr codeName="Sheet176">
    <pageSetUpPr fitToPage="1"/>
  </sheetPr>
  <dimension ref="A1:Y33"/>
  <sheetViews>
    <sheetView tabSelected="1" zoomScaleNormal="100" workbookViewId="0">
      <pane ySplit="10" topLeftCell="A11" activePane="bottomLeft" state="frozen"/>
      <selection pane="bottomLeft"/>
    </sheetView>
  </sheetViews>
  <sheetFormatPr defaultRowHeight="14.4" x14ac:dyDescent="0.3"/>
  <cols>
    <col min="1" max="2" width="23.77734375" customWidth="1"/>
    <col min="3" max="3" width="17.77734375" customWidth="1"/>
    <col min="4" max="4" width="11.77734375" customWidth="1"/>
    <col min="5" max="6" width="16.77734375" customWidth="1"/>
    <col min="7" max="15" width="11.77734375" customWidth="1"/>
    <col min="16" max="24" width="10.77734375" customWidth="1"/>
    <col min="25" max="25" width="12.77734375" customWidth="1"/>
  </cols>
  <sheetData>
    <row r="1" spans="1:25" ht="15" customHeight="1" x14ac:dyDescent="0.3">
      <c r="A1" s="1" t="s">
        <v>0</v>
      </c>
      <c r="B1" s="2" t="s">
        <v>40</v>
      </c>
      <c r="C1" s="3"/>
      <c r="D1" s="3"/>
      <c r="E1" s="3"/>
      <c r="F1" s="3"/>
      <c r="G1" s="3"/>
      <c r="H1" s="4"/>
    </row>
    <row r="2" spans="1:25" ht="15" customHeight="1" x14ac:dyDescent="0.3">
      <c r="A2" s="1" t="s">
        <v>1</v>
      </c>
      <c r="B2" s="2" t="s">
        <v>35</v>
      </c>
      <c r="C2" s="3"/>
      <c r="D2" s="3"/>
      <c r="E2" s="3"/>
      <c r="F2" s="3"/>
      <c r="G2" s="3"/>
      <c r="H2" s="4"/>
    </row>
    <row r="3" spans="1:25" ht="15" customHeight="1" x14ac:dyDescent="0.3">
      <c r="A3" s="5" t="s">
        <v>2</v>
      </c>
      <c r="B3" s="2" t="s">
        <v>41</v>
      </c>
      <c r="C3" s="3"/>
      <c r="D3" s="3"/>
      <c r="E3" s="3"/>
      <c r="F3" s="3"/>
      <c r="G3" s="3"/>
      <c r="H3" s="4"/>
    </row>
    <row r="4" spans="1:25" ht="15" customHeight="1" x14ac:dyDescent="0.3">
      <c r="A4" s="5" t="s">
        <v>3</v>
      </c>
      <c r="B4" s="2" t="s">
        <v>42</v>
      </c>
      <c r="C4" s="3"/>
      <c r="D4" s="3"/>
      <c r="E4" s="3"/>
      <c r="F4" s="3"/>
      <c r="G4" s="3"/>
      <c r="H4" s="4"/>
    </row>
    <row r="5" spans="1:25" ht="15" customHeight="1" x14ac:dyDescent="0.3">
      <c r="A5" s="6" t="s">
        <v>4</v>
      </c>
      <c r="B5" s="7">
        <f ca="1">SUMIF(OFFSET(F10,1,0,500,1),"DV",OFFSET(Y10,1,0,500,1))</f>
        <v>0</v>
      </c>
      <c r="C5" s="8" t="str">
        <f ca="1">IF(B5&gt;0,"(Reallocation Restriction)","")</f>
        <v/>
      </c>
      <c r="D5" s="9"/>
      <c r="E5" s="9"/>
      <c r="F5" s="9"/>
      <c r="G5" s="9"/>
      <c r="H5" s="10"/>
    </row>
    <row r="6" spans="1:25" ht="15" customHeight="1" x14ac:dyDescent="0.3">
      <c r="A6" s="6" t="s">
        <v>5</v>
      </c>
      <c r="B6" s="7">
        <f ca="1">SUMIF(OFFSET(F10,1,0,500,1),"YHDP",OFFSET(Y10,1,0,500,1))</f>
        <v>970679</v>
      </c>
      <c r="C6" s="8" t="str">
        <f ca="1">IF(B6&gt;0,"(Reallocation Restriction)","")</f>
        <v>(Reallocation Restriction)</v>
      </c>
      <c r="D6" s="9"/>
      <c r="E6" s="9"/>
      <c r="F6" s="9"/>
      <c r="G6" s="9"/>
      <c r="H6" s="10"/>
    </row>
    <row r="7" spans="1:25" ht="15" customHeight="1" x14ac:dyDescent="0.3">
      <c r="A7" s="5" t="s">
        <v>6</v>
      </c>
      <c r="B7" s="11">
        <f ca="1">SUM(OFFSET(Y10,1,0,500,1))</f>
        <v>4196013</v>
      </c>
      <c r="C7" s="12"/>
      <c r="D7" s="12"/>
      <c r="E7" s="12"/>
      <c r="F7" s="12"/>
      <c r="G7" s="12"/>
      <c r="H7" s="13"/>
    </row>
    <row r="8" spans="1:25" ht="15" customHeight="1" x14ac:dyDescent="0.3"/>
    <row r="9" spans="1:25" ht="15" customHeight="1" x14ac:dyDescent="0.3">
      <c r="A9" s="14" t="s">
        <v>7</v>
      </c>
      <c r="B9" s="15"/>
      <c r="C9" s="15"/>
      <c r="D9" s="15"/>
      <c r="E9" s="15"/>
      <c r="F9" s="16"/>
      <c r="G9" s="17" t="s">
        <v>8</v>
      </c>
      <c r="H9" s="18"/>
      <c r="I9" s="19"/>
      <c r="J9" s="15"/>
      <c r="K9" s="15"/>
      <c r="L9" s="15"/>
      <c r="M9" s="15"/>
      <c r="N9" s="15"/>
      <c r="O9" s="20" t="s">
        <v>9</v>
      </c>
      <c r="P9" s="19"/>
      <c r="Q9" s="15"/>
      <c r="R9" s="15"/>
      <c r="S9" s="15"/>
      <c r="T9" s="15"/>
      <c r="U9" s="15"/>
      <c r="V9" s="15"/>
      <c r="W9" s="15"/>
      <c r="X9" s="16"/>
      <c r="Y9" s="21"/>
    </row>
    <row r="10" spans="1:25" ht="28.95" customHeight="1" x14ac:dyDescent="0.3">
      <c r="A10" s="22" t="s">
        <v>10</v>
      </c>
      <c r="B10" s="22" t="s">
        <v>11</v>
      </c>
      <c r="C10" s="22" t="s">
        <v>12</v>
      </c>
      <c r="D10" s="22" t="s">
        <v>13</v>
      </c>
      <c r="E10" s="23" t="s">
        <v>14</v>
      </c>
      <c r="F10" s="24" t="s">
        <v>15</v>
      </c>
      <c r="G10" s="25" t="s">
        <v>16</v>
      </c>
      <c r="H10" s="22" t="s">
        <v>17</v>
      </c>
      <c r="I10" s="22" t="s">
        <v>18</v>
      </c>
      <c r="J10" s="22" t="s">
        <v>19</v>
      </c>
      <c r="K10" s="22" t="s">
        <v>20</v>
      </c>
      <c r="L10" s="22" t="s">
        <v>21</v>
      </c>
      <c r="M10" s="22" t="s">
        <v>22</v>
      </c>
      <c r="N10" s="26" t="s">
        <v>23</v>
      </c>
      <c r="O10" s="27" t="s">
        <v>24</v>
      </c>
      <c r="P10" s="22" t="s">
        <v>25</v>
      </c>
      <c r="Q10" s="22" t="s">
        <v>26</v>
      </c>
      <c r="R10" s="22" t="s">
        <v>27</v>
      </c>
      <c r="S10" s="22" t="s">
        <v>28</v>
      </c>
      <c r="T10" s="22" t="s">
        <v>29</v>
      </c>
      <c r="U10" s="22" t="s">
        <v>30</v>
      </c>
      <c r="V10" s="22" t="s">
        <v>31</v>
      </c>
      <c r="W10" s="22" t="s">
        <v>32</v>
      </c>
      <c r="X10" s="26" t="s">
        <v>33</v>
      </c>
      <c r="Y10" s="28" t="s">
        <v>34</v>
      </c>
    </row>
    <row r="11" spans="1:25" x14ac:dyDescent="0.3">
      <c r="A11" s="29" t="s">
        <v>36</v>
      </c>
      <c r="B11" s="29" t="s">
        <v>37</v>
      </c>
      <c r="C11" s="30" t="s">
        <v>38</v>
      </c>
      <c r="D11" s="30">
        <v>2027</v>
      </c>
      <c r="E11" s="30" t="s">
        <v>20</v>
      </c>
      <c r="F11" s="31" t="s">
        <v>39</v>
      </c>
      <c r="G11" s="32">
        <v>0</v>
      </c>
      <c r="H11" s="33">
        <v>0</v>
      </c>
      <c r="I11" s="33">
        <v>0</v>
      </c>
      <c r="J11" s="33">
        <v>0</v>
      </c>
      <c r="K11" s="33">
        <v>43366</v>
      </c>
      <c r="L11" s="33">
        <v>0</v>
      </c>
      <c r="M11" s="33">
        <v>0</v>
      </c>
      <c r="N11" s="32">
        <v>787</v>
      </c>
      <c r="O11" s="34" t="s">
        <v>39</v>
      </c>
      <c r="P11" s="35"/>
      <c r="Q11" s="35"/>
      <c r="R11" s="35"/>
      <c r="S11" s="35"/>
      <c r="T11" s="35"/>
      <c r="U11" s="35"/>
      <c r="V11" s="35"/>
      <c r="W11" s="35"/>
      <c r="X11" s="36">
        <f t="shared" ref="X11:X33" si="0">SUM(P11:W11)</f>
        <v>0</v>
      </c>
      <c r="Y11" s="37">
        <f t="shared" ref="Y11:Y33" si="1">SUM(G11:N11)</f>
        <v>44153</v>
      </c>
    </row>
    <row r="12" spans="1:25" x14ac:dyDescent="0.3">
      <c r="A12" s="29" t="s">
        <v>43</v>
      </c>
      <c r="B12" s="29" t="s">
        <v>44</v>
      </c>
      <c r="C12" s="30" t="s">
        <v>45</v>
      </c>
      <c r="D12" s="30">
        <v>2027</v>
      </c>
      <c r="E12" s="30" t="s">
        <v>46</v>
      </c>
      <c r="F12" s="31" t="s">
        <v>39</v>
      </c>
      <c r="G12" s="32">
        <v>0</v>
      </c>
      <c r="H12" s="33">
        <v>437184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2">
        <v>18084</v>
      </c>
      <c r="O12" s="34" t="s">
        <v>47</v>
      </c>
      <c r="P12" s="35">
        <v>0</v>
      </c>
      <c r="Q12" s="35">
        <v>0</v>
      </c>
      <c r="R12" s="35">
        <v>36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36">
        <f t="shared" si="0"/>
        <v>36</v>
      </c>
      <c r="Y12" s="37">
        <f t="shared" si="1"/>
        <v>455268</v>
      </c>
    </row>
    <row r="13" spans="1:25" x14ac:dyDescent="0.3">
      <c r="A13" s="29" t="s">
        <v>43</v>
      </c>
      <c r="B13" s="29" t="s">
        <v>48</v>
      </c>
      <c r="C13" s="30" t="s">
        <v>49</v>
      </c>
      <c r="D13" s="30">
        <v>2027</v>
      </c>
      <c r="E13" s="30" t="s">
        <v>46</v>
      </c>
      <c r="F13" s="38" t="s">
        <v>39</v>
      </c>
      <c r="G13" s="39">
        <v>0</v>
      </c>
      <c r="H13" s="33">
        <v>856224</v>
      </c>
      <c r="I13" s="33">
        <v>117325</v>
      </c>
      <c r="J13" s="33">
        <v>0</v>
      </c>
      <c r="K13" s="33">
        <v>0</v>
      </c>
      <c r="L13" s="33">
        <v>0</v>
      </c>
      <c r="M13" s="33">
        <v>0</v>
      </c>
      <c r="N13" s="39">
        <v>0</v>
      </c>
      <c r="O13" s="34" t="s">
        <v>47</v>
      </c>
      <c r="P13" s="35">
        <v>0</v>
      </c>
      <c r="Q13" s="35">
        <v>0</v>
      </c>
      <c r="R13" s="35">
        <v>68</v>
      </c>
      <c r="S13" s="35">
        <v>2</v>
      </c>
      <c r="T13" s="35">
        <v>0</v>
      </c>
      <c r="U13" s="35">
        <v>0</v>
      </c>
      <c r="V13" s="35">
        <v>0</v>
      </c>
      <c r="W13" s="35">
        <v>0</v>
      </c>
      <c r="X13" s="40">
        <f t="shared" si="0"/>
        <v>70</v>
      </c>
      <c r="Y13" s="37">
        <f t="shared" si="1"/>
        <v>973549</v>
      </c>
    </row>
    <row r="14" spans="1:25" x14ac:dyDescent="0.3">
      <c r="A14" s="29" t="s">
        <v>50</v>
      </c>
      <c r="B14" s="29" t="s">
        <v>51</v>
      </c>
      <c r="C14" s="30" t="s">
        <v>52</v>
      </c>
      <c r="D14" s="30">
        <v>2027</v>
      </c>
      <c r="E14" s="30" t="s">
        <v>46</v>
      </c>
      <c r="F14" s="41" t="s">
        <v>39</v>
      </c>
      <c r="G14" s="42">
        <v>0</v>
      </c>
      <c r="H14" s="33">
        <v>69480</v>
      </c>
      <c r="I14" s="33">
        <v>23819</v>
      </c>
      <c r="J14" s="33">
        <v>0</v>
      </c>
      <c r="K14" s="33">
        <v>0</v>
      </c>
      <c r="L14" s="33">
        <v>150</v>
      </c>
      <c r="M14" s="33">
        <v>0</v>
      </c>
      <c r="N14" s="42">
        <v>2884</v>
      </c>
      <c r="O14" s="34" t="s">
        <v>47</v>
      </c>
      <c r="P14" s="35">
        <v>0</v>
      </c>
      <c r="Q14" s="35">
        <v>0</v>
      </c>
      <c r="R14" s="35">
        <v>0</v>
      </c>
      <c r="S14" s="35">
        <v>2</v>
      </c>
      <c r="T14" s="35">
        <v>2</v>
      </c>
      <c r="U14" s="35">
        <v>0</v>
      </c>
      <c r="V14" s="35">
        <v>0</v>
      </c>
      <c r="W14" s="35">
        <v>0</v>
      </c>
      <c r="X14" s="43">
        <f t="shared" si="0"/>
        <v>4</v>
      </c>
      <c r="Y14" s="37">
        <f t="shared" si="1"/>
        <v>96333</v>
      </c>
    </row>
    <row r="15" spans="1:25" x14ac:dyDescent="0.3">
      <c r="A15" s="29" t="s">
        <v>43</v>
      </c>
      <c r="B15" s="29" t="s">
        <v>53</v>
      </c>
      <c r="C15" s="30" t="s">
        <v>54</v>
      </c>
      <c r="D15" s="30">
        <v>2027</v>
      </c>
      <c r="E15" s="30" t="s">
        <v>46</v>
      </c>
      <c r="F15" s="44" t="s">
        <v>39</v>
      </c>
      <c r="G15" s="45">
        <v>0</v>
      </c>
      <c r="H15" s="33">
        <v>206448</v>
      </c>
      <c r="I15" s="33">
        <v>30587</v>
      </c>
      <c r="J15" s="33">
        <v>0</v>
      </c>
      <c r="K15" s="33">
        <v>0</v>
      </c>
      <c r="L15" s="33">
        <v>0</v>
      </c>
      <c r="M15" s="33">
        <v>0</v>
      </c>
      <c r="N15" s="45">
        <v>9676</v>
      </c>
      <c r="O15" s="34" t="s">
        <v>47</v>
      </c>
      <c r="P15" s="35">
        <v>0</v>
      </c>
      <c r="Q15" s="35">
        <v>0</v>
      </c>
      <c r="R15" s="35">
        <v>17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46">
        <f t="shared" si="0"/>
        <v>17</v>
      </c>
      <c r="Y15" s="37">
        <f t="shared" si="1"/>
        <v>246711</v>
      </c>
    </row>
    <row r="16" spans="1:25" x14ac:dyDescent="0.3">
      <c r="A16" s="29" t="s">
        <v>50</v>
      </c>
      <c r="B16" s="29" t="s">
        <v>55</v>
      </c>
      <c r="C16" s="30" t="s">
        <v>56</v>
      </c>
      <c r="D16" s="30">
        <v>2027</v>
      </c>
      <c r="E16" s="30" t="s">
        <v>46</v>
      </c>
      <c r="F16" s="47" t="s">
        <v>39</v>
      </c>
      <c r="G16" s="48">
        <v>0</v>
      </c>
      <c r="H16" s="33">
        <v>247332</v>
      </c>
      <c r="I16" s="33">
        <v>75278</v>
      </c>
      <c r="J16" s="33">
        <v>0</v>
      </c>
      <c r="K16" s="33">
        <v>0</v>
      </c>
      <c r="L16" s="33">
        <v>0</v>
      </c>
      <c r="M16" s="33">
        <v>0</v>
      </c>
      <c r="N16" s="48">
        <v>16247</v>
      </c>
      <c r="O16" s="34" t="s">
        <v>47</v>
      </c>
      <c r="P16" s="35">
        <v>0</v>
      </c>
      <c r="Q16" s="35">
        <v>0</v>
      </c>
      <c r="R16" s="35">
        <v>15</v>
      </c>
      <c r="S16" s="35">
        <v>3</v>
      </c>
      <c r="T16" s="35">
        <v>1</v>
      </c>
      <c r="U16" s="35">
        <v>0</v>
      </c>
      <c r="V16" s="35">
        <v>0</v>
      </c>
      <c r="W16" s="35">
        <v>0</v>
      </c>
      <c r="X16" s="49">
        <f t="shared" si="0"/>
        <v>19</v>
      </c>
      <c r="Y16" s="37">
        <f t="shared" si="1"/>
        <v>338857</v>
      </c>
    </row>
    <row r="17" spans="1:25" x14ac:dyDescent="0.3">
      <c r="A17" s="29" t="s">
        <v>50</v>
      </c>
      <c r="B17" s="29" t="s">
        <v>57</v>
      </c>
      <c r="C17" s="30" t="s">
        <v>58</v>
      </c>
      <c r="D17" s="30">
        <v>2027</v>
      </c>
      <c r="E17" s="30" t="s">
        <v>46</v>
      </c>
      <c r="F17" s="50" t="s">
        <v>39</v>
      </c>
      <c r="G17" s="51">
        <v>0</v>
      </c>
      <c r="H17" s="33">
        <v>349368</v>
      </c>
      <c r="I17" s="33">
        <v>71576</v>
      </c>
      <c r="J17" s="33">
        <v>0</v>
      </c>
      <c r="K17" s="33">
        <v>0</v>
      </c>
      <c r="L17" s="33">
        <v>500</v>
      </c>
      <c r="M17" s="33">
        <v>0</v>
      </c>
      <c r="N17" s="51">
        <v>20479</v>
      </c>
      <c r="O17" s="34" t="s">
        <v>47</v>
      </c>
      <c r="P17" s="35">
        <v>0</v>
      </c>
      <c r="Q17" s="35">
        <v>0</v>
      </c>
      <c r="R17" s="35">
        <v>3</v>
      </c>
      <c r="S17" s="35">
        <v>18</v>
      </c>
      <c r="T17" s="35">
        <v>2</v>
      </c>
      <c r="U17" s="35">
        <v>0</v>
      </c>
      <c r="V17" s="35">
        <v>0</v>
      </c>
      <c r="W17" s="35">
        <v>0</v>
      </c>
      <c r="X17" s="52">
        <f t="shared" si="0"/>
        <v>23</v>
      </c>
      <c r="Y17" s="37">
        <f t="shared" si="1"/>
        <v>441923</v>
      </c>
    </row>
    <row r="18" spans="1:25" x14ac:dyDescent="0.3">
      <c r="A18" s="29" t="s">
        <v>42</v>
      </c>
      <c r="B18" s="29" t="s">
        <v>59</v>
      </c>
      <c r="C18" s="30" t="s">
        <v>60</v>
      </c>
      <c r="D18" s="30">
        <v>2027</v>
      </c>
      <c r="E18" s="30" t="s">
        <v>61</v>
      </c>
      <c r="F18" s="53" t="s">
        <v>39</v>
      </c>
      <c r="G18" s="54">
        <v>0</v>
      </c>
      <c r="H18" s="33">
        <v>121584</v>
      </c>
      <c r="I18" s="33">
        <v>87903</v>
      </c>
      <c r="J18" s="33">
        <v>0</v>
      </c>
      <c r="K18" s="33">
        <v>0</v>
      </c>
      <c r="L18" s="33">
        <v>0</v>
      </c>
      <c r="M18" s="33">
        <v>0</v>
      </c>
      <c r="N18" s="54">
        <v>10667</v>
      </c>
      <c r="O18" s="34" t="s">
        <v>47</v>
      </c>
      <c r="P18" s="35">
        <v>0</v>
      </c>
      <c r="Q18" s="35">
        <v>0</v>
      </c>
      <c r="R18" s="35">
        <v>5</v>
      </c>
      <c r="S18" s="35">
        <v>4</v>
      </c>
      <c r="T18" s="35">
        <v>0</v>
      </c>
      <c r="U18" s="35">
        <v>0</v>
      </c>
      <c r="V18" s="35">
        <v>0</v>
      </c>
      <c r="W18" s="35">
        <v>0</v>
      </c>
      <c r="X18" s="55">
        <f t="shared" si="0"/>
        <v>9</v>
      </c>
      <c r="Y18" s="37">
        <f t="shared" si="1"/>
        <v>220154</v>
      </c>
    </row>
    <row r="19" spans="1:25" x14ac:dyDescent="0.3">
      <c r="A19" s="29" t="s">
        <v>42</v>
      </c>
      <c r="B19" s="29" t="s">
        <v>62</v>
      </c>
      <c r="C19" s="30" t="s">
        <v>63</v>
      </c>
      <c r="D19" s="30">
        <v>2027</v>
      </c>
      <c r="E19" s="30" t="s">
        <v>46</v>
      </c>
      <c r="F19" s="56" t="s">
        <v>39</v>
      </c>
      <c r="G19" s="57">
        <v>86862</v>
      </c>
      <c r="H19" s="33">
        <v>0</v>
      </c>
      <c r="I19" s="33">
        <v>79219</v>
      </c>
      <c r="J19" s="33">
        <v>6583</v>
      </c>
      <c r="K19" s="33">
        <v>0</v>
      </c>
      <c r="L19" s="33">
        <v>0</v>
      </c>
      <c r="M19" s="33">
        <v>0</v>
      </c>
      <c r="N19" s="57">
        <v>9566</v>
      </c>
      <c r="O19" s="34" t="s">
        <v>39</v>
      </c>
      <c r="P19" s="35"/>
      <c r="Q19" s="35"/>
      <c r="R19" s="35"/>
      <c r="S19" s="35"/>
      <c r="T19" s="35"/>
      <c r="U19" s="35"/>
      <c r="V19" s="35"/>
      <c r="W19" s="35"/>
      <c r="X19" s="58">
        <f t="shared" si="0"/>
        <v>0</v>
      </c>
      <c r="Y19" s="37">
        <f t="shared" si="1"/>
        <v>182230</v>
      </c>
    </row>
    <row r="20" spans="1:25" x14ac:dyDescent="0.3">
      <c r="A20" s="29" t="s">
        <v>50</v>
      </c>
      <c r="B20" s="29" t="s">
        <v>64</v>
      </c>
      <c r="C20" s="30" t="s">
        <v>65</v>
      </c>
      <c r="D20" s="30">
        <v>2027</v>
      </c>
      <c r="E20" s="30" t="s">
        <v>66</v>
      </c>
      <c r="F20" s="59" t="s">
        <v>39</v>
      </c>
      <c r="G20" s="60">
        <v>0</v>
      </c>
      <c r="H20" s="33">
        <v>0</v>
      </c>
      <c r="I20" s="33">
        <v>204668</v>
      </c>
      <c r="J20" s="33">
        <v>0</v>
      </c>
      <c r="K20" s="33">
        <v>0</v>
      </c>
      <c r="L20" s="33">
        <v>3000</v>
      </c>
      <c r="M20" s="33">
        <v>0</v>
      </c>
      <c r="N20" s="60">
        <v>18488</v>
      </c>
      <c r="O20" s="34" t="s">
        <v>39</v>
      </c>
      <c r="P20" s="35"/>
      <c r="Q20" s="35"/>
      <c r="R20" s="35"/>
      <c r="S20" s="35"/>
      <c r="T20" s="35"/>
      <c r="U20" s="35"/>
      <c r="V20" s="35"/>
      <c r="W20" s="35"/>
      <c r="X20" s="61">
        <f t="shared" si="0"/>
        <v>0</v>
      </c>
      <c r="Y20" s="37">
        <f t="shared" si="1"/>
        <v>226156</v>
      </c>
    </row>
    <row r="21" spans="1:25" x14ac:dyDescent="0.3">
      <c r="A21" s="29" t="s">
        <v>42</v>
      </c>
      <c r="B21" s="29" t="s">
        <v>67</v>
      </c>
      <c r="C21" s="30" t="s">
        <v>68</v>
      </c>
      <c r="D21" s="30">
        <v>2027</v>
      </c>
      <c r="E21" s="30" t="s">
        <v>66</v>
      </c>
      <c r="F21" s="62" t="s">
        <v>69</v>
      </c>
      <c r="G21" s="63">
        <v>0</v>
      </c>
      <c r="H21" s="33">
        <v>0</v>
      </c>
      <c r="I21" s="33">
        <v>168000</v>
      </c>
      <c r="J21" s="33">
        <v>0</v>
      </c>
      <c r="K21" s="33">
        <v>0</v>
      </c>
      <c r="L21" s="33">
        <v>0</v>
      </c>
      <c r="M21" s="33">
        <v>0</v>
      </c>
      <c r="N21" s="63">
        <v>16000</v>
      </c>
      <c r="O21" s="34" t="s">
        <v>39</v>
      </c>
      <c r="P21" s="35"/>
      <c r="Q21" s="35"/>
      <c r="R21" s="35"/>
      <c r="S21" s="35"/>
      <c r="T21" s="35"/>
      <c r="U21" s="35"/>
      <c r="V21" s="35"/>
      <c r="W21" s="35"/>
      <c r="X21" s="64">
        <f t="shared" si="0"/>
        <v>0</v>
      </c>
      <c r="Y21" s="37">
        <f t="shared" si="1"/>
        <v>184000</v>
      </c>
    </row>
    <row r="22" spans="1:25" x14ac:dyDescent="0.3">
      <c r="A22" s="29" t="s">
        <v>42</v>
      </c>
      <c r="B22" s="29" t="s">
        <v>70</v>
      </c>
      <c r="C22" s="30" t="s">
        <v>71</v>
      </c>
      <c r="D22" s="30">
        <v>2027</v>
      </c>
      <c r="E22" s="30" t="s">
        <v>46</v>
      </c>
      <c r="F22" s="65" t="s">
        <v>69</v>
      </c>
      <c r="G22" s="66">
        <v>0</v>
      </c>
      <c r="H22" s="33">
        <v>162324</v>
      </c>
      <c r="I22" s="33">
        <v>76571</v>
      </c>
      <c r="J22" s="33">
        <v>0</v>
      </c>
      <c r="K22" s="33">
        <v>0</v>
      </c>
      <c r="L22" s="33">
        <v>0</v>
      </c>
      <c r="M22" s="33">
        <v>0</v>
      </c>
      <c r="N22" s="66">
        <v>21811</v>
      </c>
      <c r="O22" s="34" t="s">
        <v>47</v>
      </c>
      <c r="P22" s="35">
        <v>0</v>
      </c>
      <c r="Q22" s="35">
        <v>0</v>
      </c>
      <c r="R22" s="35">
        <v>8</v>
      </c>
      <c r="S22" s="35">
        <v>3</v>
      </c>
      <c r="T22" s="35">
        <v>1</v>
      </c>
      <c r="U22" s="35">
        <v>0</v>
      </c>
      <c r="V22" s="35">
        <v>0</v>
      </c>
      <c r="W22" s="35">
        <v>0</v>
      </c>
      <c r="X22" s="67">
        <f t="shared" si="0"/>
        <v>12</v>
      </c>
      <c r="Y22" s="37">
        <f t="shared" si="1"/>
        <v>260706</v>
      </c>
    </row>
    <row r="23" spans="1:25" x14ac:dyDescent="0.3">
      <c r="A23" s="29" t="s">
        <v>42</v>
      </c>
      <c r="B23" s="29" t="s">
        <v>72</v>
      </c>
      <c r="C23" s="30" t="s">
        <v>73</v>
      </c>
      <c r="D23" s="30">
        <v>2027</v>
      </c>
      <c r="E23" s="30" t="s">
        <v>61</v>
      </c>
      <c r="F23" s="68" t="s">
        <v>69</v>
      </c>
      <c r="G23" s="69">
        <v>80616</v>
      </c>
      <c r="H23" s="33">
        <v>193992</v>
      </c>
      <c r="I23" s="33">
        <v>165000</v>
      </c>
      <c r="J23" s="33">
        <v>40636</v>
      </c>
      <c r="K23" s="33">
        <v>0</v>
      </c>
      <c r="L23" s="33">
        <v>0</v>
      </c>
      <c r="M23" s="33">
        <v>0</v>
      </c>
      <c r="N23" s="69">
        <v>45729</v>
      </c>
      <c r="O23" s="34" t="s">
        <v>47</v>
      </c>
      <c r="P23" s="35">
        <v>0</v>
      </c>
      <c r="Q23" s="35">
        <v>0</v>
      </c>
      <c r="R23" s="35">
        <v>9</v>
      </c>
      <c r="S23" s="35">
        <v>3</v>
      </c>
      <c r="T23" s="35">
        <v>2</v>
      </c>
      <c r="U23" s="35">
        <v>0</v>
      </c>
      <c r="V23" s="35">
        <v>0</v>
      </c>
      <c r="W23" s="35">
        <v>0</v>
      </c>
      <c r="X23" s="70">
        <f t="shared" si="0"/>
        <v>14</v>
      </c>
      <c r="Y23" s="37">
        <f t="shared" si="1"/>
        <v>525973</v>
      </c>
    </row>
    <row r="24" spans="1:25" x14ac:dyDescent="0.3">
      <c r="A24" s="29"/>
      <c r="B24" s="29"/>
      <c r="C24" s="30"/>
      <c r="D24" s="30"/>
      <c r="E24" s="30"/>
      <c r="F24" s="71"/>
      <c r="G24" s="72"/>
      <c r="H24" s="33"/>
      <c r="I24" s="33"/>
      <c r="J24" s="33"/>
      <c r="K24" s="33"/>
      <c r="L24" s="33"/>
      <c r="M24" s="33"/>
      <c r="N24" s="72"/>
      <c r="O24" s="34"/>
      <c r="P24" s="35"/>
      <c r="Q24" s="35"/>
      <c r="R24" s="35"/>
      <c r="S24" s="35"/>
      <c r="T24" s="35"/>
      <c r="U24" s="35"/>
      <c r="V24" s="35"/>
      <c r="W24" s="35"/>
      <c r="X24" s="73">
        <f t="shared" si="0"/>
        <v>0</v>
      </c>
      <c r="Y24" s="37">
        <f t="shared" si="1"/>
        <v>0</v>
      </c>
    </row>
    <row r="25" spans="1:25" x14ac:dyDescent="0.3">
      <c r="A25" s="29"/>
      <c r="B25" s="29"/>
      <c r="C25" s="30"/>
      <c r="D25" s="30"/>
      <c r="E25" s="30"/>
      <c r="F25" s="74"/>
      <c r="G25" s="75"/>
      <c r="H25" s="33"/>
      <c r="I25" s="33"/>
      <c r="J25" s="33"/>
      <c r="K25" s="33"/>
      <c r="L25" s="33"/>
      <c r="M25" s="33"/>
      <c r="N25" s="75"/>
      <c r="O25" s="34"/>
      <c r="P25" s="35"/>
      <c r="Q25" s="35"/>
      <c r="R25" s="35"/>
      <c r="S25" s="35"/>
      <c r="T25" s="35"/>
      <c r="U25" s="35"/>
      <c r="V25" s="35"/>
      <c r="W25" s="35"/>
      <c r="X25" s="76">
        <f t="shared" si="0"/>
        <v>0</v>
      </c>
      <c r="Y25" s="37">
        <f t="shared" si="1"/>
        <v>0</v>
      </c>
    </row>
    <row r="26" spans="1:25" x14ac:dyDescent="0.3">
      <c r="A26" s="29"/>
      <c r="B26" s="29"/>
      <c r="C26" s="30"/>
      <c r="D26" s="30"/>
      <c r="E26" s="30"/>
      <c r="F26" s="77"/>
      <c r="G26" s="78"/>
      <c r="H26" s="33"/>
      <c r="I26" s="33"/>
      <c r="J26" s="33"/>
      <c r="K26" s="33"/>
      <c r="L26" s="33"/>
      <c r="M26" s="33"/>
      <c r="N26" s="78"/>
      <c r="O26" s="34"/>
      <c r="P26" s="35"/>
      <c r="Q26" s="35"/>
      <c r="R26" s="35"/>
      <c r="S26" s="35"/>
      <c r="T26" s="35"/>
      <c r="U26" s="35"/>
      <c r="V26" s="35"/>
      <c r="W26" s="35"/>
      <c r="X26" s="79">
        <f t="shared" si="0"/>
        <v>0</v>
      </c>
      <c r="Y26" s="37">
        <f t="shared" si="1"/>
        <v>0</v>
      </c>
    </row>
    <row r="27" spans="1:25" x14ac:dyDescent="0.3">
      <c r="A27" s="29"/>
      <c r="B27" s="29"/>
      <c r="C27" s="30"/>
      <c r="D27" s="30"/>
      <c r="E27" s="30"/>
      <c r="F27" s="80"/>
      <c r="G27" s="81"/>
      <c r="H27" s="33"/>
      <c r="I27" s="33"/>
      <c r="J27" s="33"/>
      <c r="K27" s="33"/>
      <c r="L27" s="33"/>
      <c r="M27" s="33"/>
      <c r="N27" s="81"/>
      <c r="O27" s="34"/>
      <c r="P27" s="35"/>
      <c r="Q27" s="35"/>
      <c r="R27" s="35"/>
      <c r="S27" s="35"/>
      <c r="T27" s="35"/>
      <c r="U27" s="35"/>
      <c r="V27" s="35"/>
      <c r="W27" s="35"/>
      <c r="X27" s="82">
        <f t="shared" si="0"/>
        <v>0</v>
      </c>
      <c r="Y27" s="37">
        <f t="shared" si="1"/>
        <v>0</v>
      </c>
    </row>
    <row r="28" spans="1:25" x14ac:dyDescent="0.3">
      <c r="A28" s="29"/>
      <c r="B28" s="29"/>
      <c r="C28" s="30"/>
      <c r="D28" s="30"/>
      <c r="E28" s="30"/>
      <c r="F28" s="83"/>
      <c r="G28" s="84"/>
      <c r="H28" s="33"/>
      <c r="I28" s="33"/>
      <c r="J28" s="33"/>
      <c r="K28" s="33"/>
      <c r="L28" s="33"/>
      <c r="M28" s="33"/>
      <c r="N28" s="84"/>
      <c r="O28" s="34"/>
      <c r="P28" s="35"/>
      <c r="Q28" s="35"/>
      <c r="R28" s="35"/>
      <c r="S28" s="35"/>
      <c r="T28" s="35"/>
      <c r="U28" s="35"/>
      <c r="V28" s="35"/>
      <c r="W28" s="35"/>
      <c r="X28" s="85">
        <f t="shared" si="0"/>
        <v>0</v>
      </c>
      <c r="Y28" s="37">
        <f t="shared" si="1"/>
        <v>0</v>
      </c>
    </row>
    <row r="29" spans="1:25" x14ac:dyDescent="0.3">
      <c r="A29" s="29"/>
      <c r="B29" s="29"/>
      <c r="C29" s="30"/>
      <c r="D29" s="30"/>
      <c r="E29" s="30"/>
      <c r="F29" s="86"/>
      <c r="G29" s="87"/>
      <c r="H29" s="33"/>
      <c r="I29" s="33"/>
      <c r="J29" s="33"/>
      <c r="K29" s="33"/>
      <c r="L29" s="33"/>
      <c r="M29" s="33"/>
      <c r="N29" s="87"/>
      <c r="O29" s="34"/>
      <c r="P29" s="35"/>
      <c r="Q29" s="35"/>
      <c r="R29" s="35"/>
      <c r="S29" s="35"/>
      <c r="T29" s="35"/>
      <c r="U29" s="35"/>
      <c r="V29" s="35"/>
      <c r="W29" s="35"/>
      <c r="X29" s="88">
        <f t="shared" si="0"/>
        <v>0</v>
      </c>
      <c r="Y29" s="37">
        <f t="shared" si="1"/>
        <v>0</v>
      </c>
    </row>
    <row r="30" spans="1:25" x14ac:dyDescent="0.3">
      <c r="A30" s="29"/>
      <c r="B30" s="29"/>
      <c r="C30" s="30"/>
      <c r="D30" s="30"/>
      <c r="E30" s="30"/>
      <c r="F30" s="89"/>
      <c r="G30" s="90"/>
      <c r="H30" s="33"/>
      <c r="I30" s="33"/>
      <c r="J30" s="33"/>
      <c r="K30" s="33"/>
      <c r="L30" s="33"/>
      <c r="M30" s="33"/>
      <c r="N30" s="90"/>
      <c r="O30" s="34"/>
      <c r="P30" s="35"/>
      <c r="Q30" s="35"/>
      <c r="R30" s="35"/>
      <c r="S30" s="35"/>
      <c r="T30" s="35"/>
      <c r="U30" s="35"/>
      <c r="V30" s="35"/>
      <c r="W30" s="35"/>
      <c r="X30" s="91">
        <f t="shared" si="0"/>
        <v>0</v>
      </c>
      <c r="Y30" s="37">
        <f t="shared" si="1"/>
        <v>0</v>
      </c>
    </row>
    <row r="31" spans="1:25" x14ac:dyDescent="0.3">
      <c r="A31" s="29"/>
      <c r="B31" s="29"/>
      <c r="C31" s="30"/>
      <c r="D31" s="30"/>
      <c r="E31" s="30"/>
      <c r="F31" s="92"/>
      <c r="G31" s="93"/>
      <c r="H31" s="33"/>
      <c r="I31" s="33"/>
      <c r="J31" s="33"/>
      <c r="K31" s="33"/>
      <c r="L31" s="33"/>
      <c r="M31" s="33"/>
      <c r="N31" s="93"/>
      <c r="O31" s="34"/>
      <c r="P31" s="35"/>
      <c r="Q31" s="35"/>
      <c r="R31" s="35"/>
      <c r="S31" s="35"/>
      <c r="T31" s="35"/>
      <c r="U31" s="35"/>
      <c r="V31" s="35"/>
      <c r="W31" s="35"/>
      <c r="X31" s="94">
        <f t="shared" si="0"/>
        <v>0</v>
      </c>
      <c r="Y31" s="37">
        <f t="shared" si="1"/>
        <v>0</v>
      </c>
    </row>
    <row r="32" spans="1:25" x14ac:dyDescent="0.3">
      <c r="A32" s="29"/>
      <c r="B32" s="29"/>
      <c r="C32" s="30"/>
      <c r="D32" s="30"/>
      <c r="E32" s="30"/>
      <c r="F32" s="95"/>
      <c r="G32" s="96"/>
      <c r="H32" s="33"/>
      <c r="I32" s="33"/>
      <c r="J32" s="33"/>
      <c r="K32" s="33"/>
      <c r="L32" s="33"/>
      <c r="M32" s="33"/>
      <c r="N32" s="96"/>
      <c r="O32" s="34"/>
      <c r="P32" s="35"/>
      <c r="Q32" s="35"/>
      <c r="R32" s="35"/>
      <c r="S32" s="35"/>
      <c r="T32" s="35"/>
      <c r="U32" s="35"/>
      <c r="V32" s="35"/>
      <c r="W32" s="35"/>
      <c r="X32" s="97">
        <f t="shared" si="0"/>
        <v>0</v>
      </c>
      <c r="Y32" s="37">
        <f t="shared" si="1"/>
        <v>0</v>
      </c>
    </row>
    <row r="33" spans="1:25" x14ac:dyDescent="0.3">
      <c r="A33" s="29"/>
      <c r="B33" s="29"/>
      <c r="C33" s="30"/>
      <c r="D33" s="30"/>
      <c r="E33" s="30"/>
      <c r="F33" s="98"/>
      <c r="G33" s="99"/>
      <c r="H33" s="33"/>
      <c r="I33" s="33"/>
      <c r="J33" s="33"/>
      <c r="K33" s="33"/>
      <c r="L33" s="33"/>
      <c r="M33" s="33"/>
      <c r="N33" s="99"/>
      <c r="O33" s="34"/>
      <c r="P33" s="35"/>
      <c r="Q33" s="35"/>
      <c r="R33" s="35"/>
      <c r="S33" s="35"/>
      <c r="T33" s="35"/>
      <c r="U33" s="35"/>
      <c r="V33" s="35"/>
      <c r="W33" s="35"/>
      <c r="X33" s="100">
        <f t="shared" si="0"/>
        <v>0</v>
      </c>
      <c r="Y33" s="37">
        <f t="shared" si="1"/>
        <v>0</v>
      </c>
    </row>
  </sheetData>
  <autoFilter ref="A10:Y10" xr:uid="{A85F076C-5BE0-4A8C-B247-E08CE815C39A}"/>
  <conditionalFormatting sqref="D11:D33">
    <cfRule type="expression" dxfId="2" priority="3">
      <formula>OR($D11&gt;2027,AND($D11&lt;2027,$D11&lt;&gt;""))</formula>
    </cfRule>
  </conditionalFormatting>
  <conditionalFormatting sqref="Y11:Y33">
    <cfRule type="expression" dxfId="1" priority="1">
      <formula>#REF!&lt;0</formula>
    </cfRule>
    <cfRule type="cellIs" dxfId="0" priority="2" operator="lessThan">
      <formula>0</formula>
    </cfRule>
  </conditionalFormatting>
  <dataValidations count="3">
    <dataValidation allowBlank="1" showErrorMessage="1" sqref="A10:Y10" xr:uid="{A332F983-860D-4885-9D21-E2CA93001742}"/>
    <dataValidation type="list" allowBlank="1" showInputMessage="1" showErrorMessage="1" sqref="O11:O33" xr:uid="{39EBBE24-8242-42CA-AC7D-0EA2E2D31154}">
      <formula1>"FMR, Actual Rent"</formula1>
    </dataValidation>
    <dataValidation type="list" allowBlank="1" showInputMessage="1" showErrorMessage="1" sqref="F11:F33" xr:uid="{5469952E-187C-4A1F-A358-C28534292EA7}">
      <formula1>"DV, YHDP"</formula1>
    </dataValidation>
  </dataValidations>
  <pageMargins left="0.5" right="0.5" top="0.25" bottom="0.4" header="0.3" footer="0.15"/>
  <pageSetup fitToWidth="2" fitToHeight="10" orientation="landscape" r:id="rId1"/>
  <headerFooter>
    <oddFooter>&amp;L&amp;L &amp;B&amp;F&amp;R&amp;R &amp;B6/22/2026</oddFooter>
  </headerFooter>
</worksheet>
</file>

<file path=docMetadata/LabelInfo.xml><?xml version="1.0" encoding="utf-8"?>
<clbl:labelList xmlns:clbl="http://schemas.microsoft.com/office/2020/mipLabelMetadata">
  <clbl:label id="{615524c5-22e9-4bcd-a893-1180a53fc7b2}" enabled="0" method="" siteId="{615524c5-22e9-4bcd-a893-1180a53fc7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 2026 GIW</vt:lpstr>
      <vt:lpstr>'FY 2026 GIW'!Print_Titles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Roger A</dc:creator>
  <cp:lastModifiedBy>Moore, Roger A</cp:lastModifiedBy>
  <dcterms:created xsi:type="dcterms:W3CDTF">2026-06-17T19:57:17Z</dcterms:created>
  <dcterms:modified xsi:type="dcterms:W3CDTF">2026-06-18T11:32:49Z</dcterms:modified>
</cp:coreProperties>
</file>