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hildandfamily-my.sharepoint.com/personal/jenniferm_childandfamily_org/Documents/Documents/Contracts/HUD/CoC Collaborative Applicant/2024/"/>
    </mc:Choice>
  </mc:AlternateContent>
  <xr:revisionPtr revIDLastSave="0" documentId="8_{43200CEC-40CD-4DD4-A2A1-AA6C242F08EA}" xr6:coauthVersionLast="36" xr6:coauthVersionMax="36" xr10:uidLastSave="{00000000-0000-0000-0000-000000000000}"/>
  <bookViews>
    <workbookView xWindow="0" yWindow="0" windowWidth="19030" windowHeight="5850" xr2:uid="{0AA27EDE-564D-4D6E-ADC3-82FE91859FC7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1" i="1" l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<sst xmlns="http://schemas.openxmlformats.org/spreadsheetml/2006/main" count="114" uniqueCount="74">
  <si>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</si>
  <si>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</si>
  <si>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</si>
  <si>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</si>
  <si>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</si>
  <si>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</si>
  <si>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</si>
  <si>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</si>
  <si>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</si>
  <si>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</si>
  <si>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</si>
  <si>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</si>
  <si>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</si>
  <si>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</si>
  <si>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</si>
  <si>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</si>
  <si>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</si>
  <si>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</si>
  <si>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</si>
  <si>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</si>
  <si>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</si>
  <si>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</si>
  <si>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</si>
  <si>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</si>
  <si>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</si>
  <si>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</si>
  <si>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</si>
  <si>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</si>
  <si>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</si>
  <si>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</si>
  <si>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</si>
  <si>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</si>
  <si>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</si>
  <si>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</si>
  <si>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</si>
  <si>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MI-508</t>
  </si>
  <si>
    <t>HAVEN HOUSE</t>
  </si>
  <si>
    <t>HMIS 1</t>
  </si>
  <si>
    <t>MI0194L5F082316</t>
  </si>
  <si>
    <t/>
  </si>
  <si>
    <t>Detroit</t>
  </si>
  <si>
    <t>Lansing, East Lansing/Ingham County CoC</t>
  </si>
  <si>
    <t>Lansing Housing Commission</t>
  </si>
  <si>
    <t>Shelter Plus Care</t>
  </si>
  <si>
    <t>MI0195L5F082316</t>
  </si>
  <si>
    <t>PH</t>
  </si>
  <si>
    <t>FMR</t>
  </si>
  <si>
    <t>Permanent Supportive Housing 2</t>
  </si>
  <si>
    <t>MI0196L5F082316</t>
  </si>
  <si>
    <t>Advent House Ministries, Inc.</t>
  </si>
  <si>
    <t>Permanent Housing for Families</t>
  </si>
  <si>
    <t>MI0199L5F082316</t>
  </si>
  <si>
    <t>Permanent Supportive Housing Bonus Program</t>
  </si>
  <si>
    <t>MI0376L5F082312</t>
  </si>
  <si>
    <t>Hope Housing Expansion</t>
  </si>
  <si>
    <t>MI0483L5F082308</t>
  </si>
  <si>
    <t>Fresh Start RRH</t>
  </si>
  <si>
    <t>MI0581L5F082306</t>
  </si>
  <si>
    <t>Child and Family Charities</t>
  </si>
  <si>
    <t>Rapid Rehousing for Youth</t>
  </si>
  <si>
    <t>MI0582L5F082306</t>
  </si>
  <si>
    <t>Joint TH &amp; PH-RRH</t>
  </si>
  <si>
    <t>EVE INC</t>
  </si>
  <si>
    <t>DV RRH</t>
  </si>
  <si>
    <t>MI0654D5F082304</t>
  </si>
  <si>
    <t>DV</t>
  </si>
  <si>
    <t>Transitions PSH for Youth</t>
  </si>
  <si>
    <t>MI0769T5F082301</t>
  </si>
  <si>
    <t>Coordinated Entry</t>
  </si>
  <si>
    <t>MI0798L5F082300</t>
  </si>
  <si>
    <t>SSO</t>
  </si>
  <si>
    <t>There are no changes: Kim Shirey 07-09-24</t>
  </si>
  <si>
    <t>Child &amp; Family Charities</t>
  </si>
  <si>
    <t>SB/SNAPS  7/23/2024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</si>
</sst>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  <xf numFmtId="0" fontId="6" fillId="9" borderId="2" xfId="0" applyFont="1" applyFill="1" applyBorder="1" applyAlignment="1" applyProtection="1">
      <alignment horizontal="left" vertical="center" indent="2"/>
      <protection hidden="1"/>
    </xf>
    <xf numFmtId="0" fontId="0" fillId="0" borderId="1" xfId="0" applyFill="1" applyBorder="1" applyAlignment="1" applyProtection="1">
      <alignment horizontal="left" vertical="center"/>
      <protection locked="0"/>
    </xf>
    <xf numFmtId="0" fontId="6" fillId="9" borderId="3" xfId="0" applyFont="1" applyFill="1" applyBorder="1"/>
    <xf numFmtId="0" fontId="0" fillId="9" borderId="3" xfId="0" applyFill="1" applyBorder="1"/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C82B1-10A4-4DDC-AC27-DA03F747B82D}">
  <sheetPr codeName="Sheet178">
    <pageSetUpPr fitToPage="1"/>
  </sheetPr>
  <dimension ref="A1:Y31"/>
  <sheetViews>
    <sheetView tabSelected="1" zoomScaleNormal="100" workbookViewId="0">
      <pane ySplit="10" topLeftCell="A17" activePane="bottomLeft" state="frozen"/>
      <selection pane="bottomLeft" activeCell="C22" sqref="C22"/>
    </sheetView>
  </sheetViews>
  <sheetFormatPr defaultRowHeight="14"/>
  <cols>
    <col min="1" max="1" width="38.75" bestFit="1" customWidth="1"/>
    <col min="2" max="2" width="23.83203125" customWidth="1"/>
    <col min="3" max="3" width="17.83203125" customWidth="1"/>
    <col min="4" max="4" width="11.83203125" customWidth="1"/>
    <col min="5" max="6" width="16.83203125" customWidth="1"/>
    <col min="7" max="15" width="11.83203125" customWidth="1"/>
    <col min="16" max="24" width="10.83203125" customWidth="1"/>
    <col min="25" max="25" width="12.83203125" customWidth="1"/>
  </cols>
  <sheetData>
    <row r="1" spans="1:25" ht="15" customHeight="1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>
      <c r="A4" s="35" t="s">
        <v>3</v>
      </c>
      <c r="B4" s="42" t="s">
        <v>72</v>
      </c>
      <c r="C4" s="2"/>
      <c r="D4" s="44" t="s">
        <v>73</v>
      </c>
      <c r="E4" s="45"/>
      <c r="F4" s="2"/>
      <c r="G4" s="2"/>
      <c r="H4" s="3"/>
    </row>
    <row r="5" spans="1:25" ht="15" customHeight="1">
      <c r="A5" s="4" t="s">
        <v>4</v>
      </c>
      <c r="B5" s="5">
        <f ca="1">SUMIF(OFFSET(F10,1,0,500,1),"DV",OFFSET(Y10,1,0,500,1))</f>
        <v>317535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>
      <c r="A7" s="35" t="s">
        <v>6</v>
      </c>
      <c r="B7" s="9">
        <f ca="1">SUM(OFFSET(Y10,1,0,500,1))</f>
        <v>3123869</v>
      </c>
      <c r="C7" s="10"/>
      <c r="D7" s="10"/>
      <c r="E7" s="10"/>
      <c r="F7" s="10"/>
      <c r="G7" s="10"/>
      <c r="H7" s="11"/>
    </row>
    <row r="8" spans="1:25" ht="15" customHeight="1">
      <c r="A8" s="12"/>
      <c r="B8" s="13"/>
      <c r="C8" s="13"/>
      <c r="D8" s="13"/>
      <c r="E8" s="12"/>
      <c r="F8" s="12"/>
      <c r="G8" s="14"/>
      <c r="H8" s="15"/>
    </row>
    <row r="9" spans="1:25" ht="15" customHeight="1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9.15" customHeight="1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39334</v>
      </c>
      <c r="L11" s="29">
        <v>0</v>
      </c>
      <c r="M11" s="29">
        <v>0</v>
      </c>
      <c r="N11" s="28">
        <v>787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1" si="0">SUM(P11:W11)</f>
        <v>0</v>
      </c>
      <c r="Y11" s="33">
        <f t="shared" ref="Y11:Y31" si="1">SUM(G11:N11)</f>
        <v>40121</v>
      </c>
    </row>
    <row r="12" spans="1:25">
      <c r="A12" s="25" t="s">
        <v>42</v>
      </c>
      <c r="B12" s="25" t="s">
        <v>43</v>
      </c>
      <c r="C12" s="26" t="s">
        <v>44</v>
      </c>
      <c r="D12" s="26">
        <v>2025</v>
      </c>
      <c r="E12" s="26" t="s">
        <v>45</v>
      </c>
      <c r="F12" s="27" t="s">
        <v>39</v>
      </c>
      <c r="G12" s="28">
        <v>0</v>
      </c>
      <c r="H12" s="29">
        <v>374976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8">
        <v>18084</v>
      </c>
      <c r="O12" s="30" t="s">
        <v>46</v>
      </c>
      <c r="P12" s="31">
        <v>0</v>
      </c>
      <c r="Q12" s="31">
        <v>0</v>
      </c>
      <c r="R12" s="31">
        <v>36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2">
        <f t="shared" si="0"/>
        <v>36</v>
      </c>
      <c r="Y12" s="33">
        <f t="shared" si="1"/>
        <v>393060</v>
      </c>
    </row>
    <row r="13" spans="1:25">
      <c r="A13" s="25" t="s">
        <v>42</v>
      </c>
      <c r="B13" s="25" t="s">
        <v>47</v>
      </c>
      <c r="C13" s="26" t="s">
        <v>48</v>
      </c>
      <c r="D13" s="26">
        <v>2025</v>
      </c>
      <c r="E13" s="26" t="s">
        <v>45</v>
      </c>
      <c r="F13" s="27" t="s">
        <v>39</v>
      </c>
      <c r="G13" s="28">
        <v>0</v>
      </c>
      <c r="H13" s="29">
        <v>733800</v>
      </c>
      <c r="I13" s="29">
        <v>106417</v>
      </c>
      <c r="J13" s="29">
        <v>0</v>
      </c>
      <c r="K13" s="29">
        <v>0</v>
      </c>
      <c r="L13" s="29">
        <v>0</v>
      </c>
      <c r="M13" s="29">
        <v>0</v>
      </c>
      <c r="N13" s="28">
        <v>0</v>
      </c>
      <c r="O13" s="30" t="s">
        <v>46</v>
      </c>
      <c r="P13" s="31">
        <v>0</v>
      </c>
      <c r="Q13" s="31">
        <v>0</v>
      </c>
      <c r="R13" s="31">
        <v>68</v>
      </c>
      <c r="S13" s="31">
        <v>2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70</v>
      </c>
      <c r="Y13" s="33">
        <f t="shared" si="1"/>
        <v>840217</v>
      </c>
    </row>
    <row r="14" spans="1:25">
      <c r="A14" s="25" t="s">
        <v>49</v>
      </c>
      <c r="B14" s="25" t="s">
        <v>50</v>
      </c>
      <c r="C14" s="26" t="s">
        <v>51</v>
      </c>
      <c r="D14" s="26">
        <v>2025</v>
      </c>
      <c r="E14" s="26" t="s">
        <v>45</v>
      </c>
      <c r="F14" s="27" t="s">
        <v>39</v>
      </c>
      <c r="G14" s="28">
        <v>0</v>
      </c>
      <c r="H14" s="29">
        <v>58488</v>
      </c>
      <c r="I14" s="29">
        <v>21605</v>
      </c>
      <c r="J14" s="29">
        <v>0</v>
      </c>
      <c r="K14" s="29">
        <v>0</v>
      </c>
      <c r="L14" s="29">
        <v>150</v>
      </c>
      <c r="M14" s="29">
        <v>0</v>
      </c>
      <c r="N14" s="28">
        <v>2884</v>
      </c>
      <c r="O14" s="30" t="s">
        <v>46</v>
      </c>
      <c r="P14" s="31">
        <v>0</v>
      </c>
      <c r="Q14" s="31">
        <v>0</v>
      </c>
      <c r="R14" s="31">
        <v>0</v>
      </c>
      <c r="S14" s="31">
        <v>2</v>
      </c>
      <c r="T14" s="31">
        <v>2</v>
      </c>
      <c r="U14" s="31">
        <v>0</v>
      </c>
      <c r="V14" s="31">
        <v>0</v>
      </c>
      <c r="W14" s="31">
        <v>0</v>
      </c>
      <c r="X14" s="32">
        <f t="shared" si="0"/>
        <v>4</v>
      </c>
      <c r="Y14" s="33">
        <f t="shared" si="1"/>
        <v>83127</v>
      </c>
    </row>
    <row r="15" spans="1:25">
      <c r="A15" s="25" t="s">
        <v>42</v>
      </c>
      <c r="B15" s="25" t="s">
        <v>52</v>
      </c>
      <c r="C15" s="26" t="s">
        <v>53</v>
      </c>
      <c r="D15" s="26">
        <v>2025</v>
      </c>
      <c r="E15" s="26" t="s">
        <v>45</v>
      </c>
      <c r="F15" s="27" t="s">
        <v>39</v>
      </c>
      <c r="G15" s="28">
        <v>0</v>
      </c>
      <c r="H15" s="29">
        <v>177072</v>
      </c>
      <c r="I15" s="29">
        <v>27743</v>
      </c>
      <c r="J15" s="29">
        <v>0</v>
      </c>
      <c r="K15" s="29">
        <v>0</v>
      </c>
      <c r="L15" s="29">
        <v>0</v>
      </c>
      <c r="M15" s="29">
        <v>0</v>
      </c>
      <c r="N15" s="28">
        <v>9676</v>
      </c>
      <c r="O15" s="30" t="s">
        <v>46</v>
      </c>
      <c r="P15" s="31">
        <v>0</v>
      </c>
      <c r="Q15" s="31">
        <v>0</v>
      </c>
      <c r="R15" s="31">
        <v>17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17</v>
      </c>
      <c r="Y15" s="33">
        <f t="shared" si="1"/>
        <v>214491</v>
      </c>
    </row>
    <row r="16" spans="1:25">
      <c r="A16" s="25" t="s">
        <v>49</v>
      </c>
      <c r="B16" s="25" t="s">
        <v>54</v>
      </c>
      <c r="C16" s="26" t="s">
        <v>55</v>
      </c>
      <c r="D16" s="26">
        <v>2025</v>
      </c>
      <c r="E16" s="26" t="s">
        <v>45</v>
      </c>
      <c r="F16" s="27" t="s">
        <v>39</v>
      </c>
      <c r="G16" s="28">
        <v>0</v>
      </c>
      <c r="H16" s="29">
        <v>210996</v>
      </c>
      <c r="I16" s="29">
        <v>68279</v>
      </c>
      <c r="J16" s="29">
        <v>0</v>
      </c>
      <c r="K16" s="29">
        <v>0</v>
      </c>
      <c r="L16" s="29">
        <v>0</v>
      </c>
      <c r="M16" s="29">
        <v>0</v>
      </c>
      <c r="N16" s="28">
        <v>16247</v>
      </c>
      <c r="O16" s="30" t="s">
        <v>46</v>
      </c>
      <c r="P16" s="31">
        <v>0</v>
      </c>
      <c r="Q16" s="31">
        <v>0</v>
      </c>
      <c r="R16" s="31">
        <v>15</v>
      </c>
      <c r="S16" s="31">
        <v>3</v>
      </c>
      <c r="T16" s="31">
        <v>1</v>
      </c>
      <c r="U16" s="31">
        <v>0</v>
      </c>
      <c r="V16" s="31">
        <v>0</v>
      </c>
      <c r="W16" s="31">
        <v>0</v>
      </c>
      <c r="X16" s="32">
        <f t="shared" si="0"/>
        <v>19</v>
      </c>
      <c r="Y16" s="33">
        <f t="shared" si="1"/>
        <v>295522</v>
      </c>
    </row>
    <row r="17" spans="1:25">
      <c r="A17" s="25" t="s">
        <v>49</v>
      </c>
      <c r="B17" s="25" t="s">
        <v>56</v>
      </c>
      <c r="C17" s="26" t="s">
        <v>57</v>
      </c>
      <c r="D17" s="26">
        <v>2025</v>
      </c>
      <c r="E17" s="26" t="s">
        <v>45</v>
      </c>
      <c r="F17" s="27" t="s">
        <v>39</v>
      </c>
      <c r="G17" s="28">
        <v>0</v>
      </c>
      <c r="H17" s="29">
        <v>293832</v>
      </c>
      <c r="I17" s="29">
        <v>64922</v>
      </c>
      <c r="J17" s="29">
        <v>0</v>
      </c>
      <c r="K17" s="29">
        <v>0</v>
      </c>
      <c r="L17" s="29">
        <v>500</v>
      </c>
      <c r="M17" s="29">
        <v>0</v>
      </c>
      <c r="N17" s="28">
        <v>20479</v>
      </c>
      <c r="O17" s="30" t="s">
        <v>46</v>
      </c>
      <c r="P17" s="31">
        <v>0</v>
      </c>
      <c r="Q17" s="31">
        <v>0</v>
      </c>
      <c r="R17" s="31">
        <v>3</v>
      </c>
      <c r="S17" s="31">
        <v>18</v>
      </c>
      <c r="T17" s="31">
        <v>2</v>
      </c>
      <c r="U17" s="31">
        <v>0</v>
      </c>
      <c r="V17" s="31">
        <v>0</v>
      </c>
      <c r="W17" s="31">
        <v>0</v>
      </c>
      <c r="X17" s="32">
        <f t="shared" si="0"/>
        <v>23</v>
      </c>
      <c r="Y17" s="33">
        <f t="shared" si="1"/>
        <v>379733</v>
      </c>
    </row>
    <row r="18" spans="1:25">
      <c r="A18" s="25" t="s">
        <v>58</v>
      </c>
      <c r="B18" s="25" t="s">
        <v>59</v>
      </c>
      <c r="C18" s="26" t="s">
        <v>60</v>
      </c>
      <c r="D18" s="26">
        <v>2025</v>
      </c>
      <c r="E18" s="26" t="s">
        <v>61</v>
      </c>
      <c r="F18" s="27" t="s">
        <v>39</v>
      </c>
      <c r="G18" s="28">
        <v>0</v>
      </c>
      <c r="H18" s="29">
        <v>103104</v>
      </c>
      <c r="I18" s="29">
        <v>79730</v>
      </c>
      <c r="J18" s="29">
        <v>0</v>
      </c>
      <c r="K18" s="29">
        <v>0</v>
      </c>
      <c r="L18" s="29">
        <v>0</v>
      </c>
      <c r="M18" s="29">
        <v>0</v>
      </c>
      <c r="N18" s="28">
        <v>10667</v>
      </c>
      <c r="O18" s="30" t="s">
        <v>46</v>
      </c>
      <c r="P18" s="31">
        <v>0</v>
      </c>
      <c r="Q18" s="31">
        <v>0</v>
      </c>
      <c r="R18" s="31">
        <v>5</v>
      </c>
      <c r="S18" s="31">
        <v>4</v>
      </c>
      <c r="T18" s="31">
        <v>0</v>
      </c>
      <c r="U18" s="31">
        <v>0</v>
      </c>
      <c r="V18" s="31">
        <v>0</v>
      </c>
      <c r="W18" s="31">
        <v>0</v>
      </c>
      <c r="X18" s="32">
        <f t="shared" si="0"/>
        <v>9</v>
      </c>
      <c r="Y18" s="33">
        <f t="shared" si="1"/>
        <v>193501</v>
      </c>
    </row>
    <row r="19" spans="1:25">
      <c r="A19" s="25" t="s">
        <v>62</v>
      </c>
      <c r="B19" s="25" t="s">
        <v>63</v>
      </c>
      <c r="C19" s="26" t="s">
        <v>64</v>
      </c>
      <c r="D19" s="26">
        <v>2025</v>
      </c>
      <c r="E19" s="26" t="s">
        <v>45</v>
      </c>
      <c r="F19" s="27" t="s">
        <v>65</v>
      </c>
      <c r="G19" s="28">
        <v>0</v>
      </c>
      <c r="H19" s="29">
        <v>239556</v>
      </c>
      <c r="I19" s="29">
        <v>57355</v>
      </c>
      <c r="J19" s="29">
        <v>0</v>
      </c>
      <c r="K19" s="29">
        <v>0</v>
      </c>
      <c r="L19" s="29">
        <v>1000</v>
      </c>
      <c r="M19" s="29">
        <v>0</v>
      </c>
      <c r="N19" s="28">
        <v>19624</v>
      </c>
      <c r="O19" s="30" t="s">
        <v>46</v>
      </c>
      <c r="P19" s="31">
        <v>0</v>
      </c>
      <c r="Q19" s="31">
        <v>2</v>
      </c>
      <c r="R19" s="31">
        <v>3</v>
      </c>
      <c r="S19" s="31">
        <v>7</v>
      </c>
      <c r="T19" s="31">
        <v>6</v>
      </c>
      <c r="U19" s="31">
        <v>0</v>
      </c>
      <c r="V19" s="31">
        <v>0</v>
      </c>
      <c r="W19" s="31">
        <v>0</v>
      </c>
      <c r="X19" s="32">
        <f t="shared" si="0"/>
        <v>18</v>
      </c>
      <c r="Y19" s="33">
        <f t="shared" si="1"/>
        <v>317535</v>
      </c>
    </row>
    <row r="20" spans="1:25">
      <c r="A20" s="25" t="s">
        <v>58</v>
      </c>
      <c r="B20" s="25" t="s">
        <v>66</v>
      </c>
      <c r="C20" s="26" t="s">
        <v>67</v>
      </c>
      <c r="D20" s="26">
        <v>2025</v>
      </c>
      <c r="E20" s="26" t="s">
        <v>45</v>
      </c>
      <c r="F20" s="27" t="s">
        <v>39</v>
      </c>
      <c r="G20" s="28">
        <v>72518</v>
      </c>
      <c r="H20" s="29">
        <v>0</v>
      </c>
      <c r="I20" s="29">
        <v>71854</v>
      </c>
      <c r="J20" s="29">
        <v>5496</v>
      </c>
      <c r="K20" s="29">
        <v>0</v>
      </c>
      <c r="L20" s="29">
        <v>0</v>
      </c>
      <c r="M20" s="29">
        <v>0</v>
      </c>
      <c r="N20" s="28">
        <v>9566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159434</v>
      </c>
    </row>
    <row r="21" spans="1:25">
      <c r="A21" s="25" t="s">
        <v>49</v>
      </c>
      <c r="B21" s="25" t="s">
        <v>68</v>
      </c>
      <c r="C21" s="26" t="s">
        <v>69</v>
      </c>
      <c r="D21" s="26">
        <v>2025</v>
      </c>
      <c r="E21" s="26" t="s">
        <v>70</v>
      </c>
      <c r="F21" s="27" t="s">
        <v>39</v>
      </c>
      <c r="G21" s="28">
        <v>0</v>
      </c>
      <c r="H21" s="29">
        <v>0</v>
      </c>
      <c r="I21" s="29">
        <v>185640</v>
      </c>
      <c r="J21" s="29">
        <v>0</v>
      </c>
      <c r="K21" s="29">
        <v>0</v>
      </c>
      <c r="L21" s="29">
        <v>3000</v>
      </c>
      <c r="M21" s="29">
        <v>0</v>
      </c>
      <c r="N21" s="28">
        <v>18488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207128</v>
      </c>
    </row>
    <row r="22" spans="1:25">
      <c r="A22" s="25"/>
      <c r="B22" s="25"/>
      <c r="C22" s="26"/>
      <c r="D22" s="26"/>
      <c r="E22" s="26"/>
      <c r="F22" s="27" t="s">
        <v>39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>
      <c r="A23" s="43" t="s">
        <v>71</v>
      </c>
      <c r="B23" s="25"/>
      <c r="C23" s="26"/>
      <c r="D23" s="26"/>
      <c r="E23" s="26"/>
      <c r="F23" s="27" t="s">
        <v>39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>
      <c r="A24" s="25"/>
      <c r="B24" s="25"/>
      <c r="C24" s="26"/>
      <c r="D24" s="26"/>
      <c r="E24" s="26"/>
      <c r="F24" s="27" t="s">
        <v>39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>
      <c r="A25" s="25"/>
      <c r="B25" s="25"/>
      <c r="C25" s="26"/>
      <c r="D25" s="26"/>
      <c r="E25" s="26"/>
      <c r="F25" s="27" t="s">
        <v>39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>
      <c r="A26" s="25"/>
      <c r="B26" s="25"/>
      <c r="C26" s="26"/>
      <c r="D26" s="26"/>
      <c r="E26" s="26"/>
      <c r="F26" s="27" t="s">
        <v>39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>
      <c r="A27" s="25"/>
      <c r="B27" s="25"/>
      <c r="C27" s="26"/>
      <c r="D27" s="26"/>
      <c r="E27" s="26"/>
      <c r="F27" s="27" t="s">
        <v>39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>
      <c r="A28" s="25"/>
      <c r="B28" s="25"/>
      <c r="C28" s="26"/>
      <c r="D28" s="26"/>
      <c r="E28" s="26"/>
      <c r="F28" s="27" t="s">
        <v>39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>
      <c r="A29" s="25"/>
      <c r="B29" s="25"/>
      <c r="C29" s="26"/>
      <c r="D29" s="26"/>
      <c r="E29" s="26"/>
      <c r="F29" s="27" t="s">
        <v>39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>
      <c r="A30" s="25"/>
      <c r="B30" s="25"/>
      <c r="C30" s="26"/>
      <c r="D30" s="26"/>
      <c r="E30" s="26"/>
      <c r="F30" s="27" t="s">
        <v>39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>
      <c r="A31" s="25"/>
      <c r="B31" s="25"/>
      <c r="C31" s="26"/>
      <c r="D31" s="26"/>
      <c r="E31" s="26"/>
      <c r="F31" s="27" t="s">
        <v>39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</sheetData>
  <autoFilter ref="A10:Y10" xr:uid="{1D5C82B1-10A4-4DDC-AC27-DA03F747B82D}"/>
  <conditionalFormatting sqref="D11:D31">
    <cfRule type="expression" dxfId="2" priority="1">
      <formula>OR($D11&gt;2025,AND($D11&lt;2025,$D11&lt;&gt;""))</formula>
    </cfRule>
  </conditionalFormatting>
  <conditionalFormatting sqref="Y11:Y31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1" xr:uid="{D991A842-A6FB-401E-BF01-023A8A252337}">
      <formula1>"DV, YHDP"</formula1>
    </dataValidation>
    <dataValidation type="list" allowBlank="1" showInputMessage="1" showErrorMessage="1" sqref="O11:O31" xr:uid="{6025E5D9-34B1-4733-A92D-3C904BDCB352}">
      <formula1>"FMR, Actual Rent"</formula1>
    </dataValidation>
    <dataValidation type="list" allowBlank="1" showInputMessage="1" showErrorMessage="1" sqref="E11:E31" xr:uid="{DB38A561-1588-4C60-8C91-70B1D37E6304}">
      <formula1>"PH, TH, Joint TH &amp; PH-RRH, HMIS, SSO, TRA, PRA, SRA, S+C/SRO"</formula1>
    </dataValidation>
    <dataValidation allowBlank="1" showErrorMessage="1" sqref="A10:Y10" xr:uid="{F0996C74-4BCB-471C-9FCC-00569A383511}"/>
  </dataValidations>
  <pageMargins left="0.5" right="0.5" top="0.25" bottom="0.4" header="0.3" footer="0.15"/>
  <pageSetup scale="73" fitToWidth="2" fitToHeight="10" orientation="landscape" r:id="rId1"/>
  <headerFooter>
    <oddFooter>&amp;L&amp;L &amp;B&amp;F&amp;R&amp;R &amp;B6/14/2024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74591383D3D14B9FA0A5A86B3CF1D3" ma:contentTypeVersion="18" ma:contentTypeDescription="Create a new document." ma:contentTypeScope="" ma:versionID="6ed7c9b5c565f99824e6f53b397ec6c0">
  <xsd:schema xmlns:xsd="http://www.w3.org/2001/XMLSchema" xmlns:xs="http://www.w3.org/2001/XMLSchema" xmlns:p="http://schemas.microsoft.com/office/2006/metadata/properties" xmlns:ns3="0b3f9b50-62ce-4e8c-8e0d-0e47dc36567d" xmlns:ns4="4699cfb7-c67a-43a9-b509-cbabe7566def" targetNamespace="http://schemas.microsoft.com/office/2006/metadata/properties" ma:root="true" ma:fieldsID="2dc64bbe87199e29fc2d6b7cab42b5ff" ns3:_="" ns4:_="">
    <xsd:import namespace="0b3f9b50-62ce-4e8c-8e0d-0e47dc36567d"/>
    <xsd:import namespace="4699cfb7-c67a-43a9-b509-cbabe7566de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3f9b50-62ce-4e8c-8e0d-0e47dc365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99cfb7-c67a-43a9-b509-cbabe7566de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b3f9b50-62ce-4e8c-8e0d-0e47dc36567d" xsi:nil="true"/>
  </documentManagement>
</p:properties>
</file>

<file path=customXml/itemProps1.xml><?xml version="1.0" encoding="utf-8"?>
<ds:datastoreItem xmlns:ds="http://schemas.openxmlformats.org/officeDocument/2006/customXml" ds:itemID="{45562EC8-5FC0-4482-80D2-B18E15D177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3f9b50-62ce-4e8c-8e0d-0e47dc36567d"/>
    <ds:schemaRef ds:uri="4699cfb7-c67a-43a9-b509-cbabe7566d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3F1E0C-3AEE-4529-8986-88D1D419F3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DEE038-3050-408D-A2ED-96C30FB56DF8}">
  <ds:schemaRefs>
    <ds:schemaRef ds:uri="http://www.w3.org/XML/1998/namespace"/>
    <ds:schemaRef ds:uri="http://schemas.openxmlformats.org/package/2006/metadata/core-properties"/>
    <ds:schemaRef ds:uri="http://purl.org/dc/dcmitype/"/>
    <ds:schemaRef ds:uri="0b3f9b50-62ce-4e8c-8e0d-0e47dc36567d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4699cfb7-c67a-43a9-b509-cbabe7566de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Jennifer McMahon</cp:lastModifiedBy>
  <cp:lastPrinted>2024-07-09T19:29:23Z</cp:lastPrinted>
  <dcterms:created xsi:type="dcterms:W3CDTF">2024-06-13T16:03:32Z</dcterms:created>
  <dcterms:modified xsi:type="dcterms:W3CDTF">2024-07-25T17:43:20Z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0x010100BA74591383D3D14B9FA0A5A86B3CF1D3</vt:lpwstr>
  </property>
</Properties>
</file>